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2980" windowHeight="11925"/>
  </bookViews>
  <sheets>
    <sheet name="14_РзПз 2020-2021" sheetId="2" r:id="rId1"/>
  </sheets>
  <definedNames>
    <definedName name="_xlnm.Print_Area" localSheetId="0">'14_РзПз 2020-2021'!$A$1:$G$72</definedName>
  </definedNames>
  <calcPr calcId="125725"/>
</workbook>
</file>

<file path=xl/calcChain.xml><?xml version="1.0" encoding="utf-8"?>
<calcChain xmlns="http://schemas.openxmlformats.org/spreadsheetml/2006/main">
  <c r="F58" i="2"/>
  <c r="E58"/>
  <c r="F31"/>
  <c r="E31"/>
  <c r="F56"/>
  <c r="E55"/>
  <c r="F37"/>
  <c r="E37"/>
  <c r="F70"/>
  <c r="E70"/>
  <c r="F66"/>
  <c r="E66"/>
  <c r="F62"/>
  <c r="E62"/>
  <c r="F55"/>
  <c r="F48"/>
  <c r="E48"/>
  <c r="F46"/>
  <c r="E46"/>
  <c r="F42"/>
  <c r="E42"/>
  <c r="F34"/>
  <c r="E34"/>
  <c r="F24"/>
  <c r="E24"/>
  <c r="C23"/>
  <c r="D23" s="1"/>
  <c r="E72" l="1"/>
  <c r="F72"/>
</calcChain>
</file>

<file path=xl/sharedStrings.xml><?xml version="1.0" encoding="utf-8"?>
<sst xmlns="http://schemas.openxmlformats.org/spreadsheetml/2006/main" count="69" uniqueCount="68">
  <si>
    <t>Обслуживание внутреннего государственного и муниципального долга</t>
  </si>
  <si>
    <t>ОБСЛУЖИВАНИЕ ГОСУДАРСТВЕННОГО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</si>
  <si>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</si>
  <si>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</si>
  <si>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</si>
  <si>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</si>
  <si>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</si>
  <si>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</si>
  <si>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</si>
  <si>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</si>
  <si>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</si>
  <si>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</si>
  <si>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</si>
  <si>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</si>
  <si>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 И КИНЕМАТОГРАФИЯ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</si>
  <si>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</si>
  <si>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</si>
  <si>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</si>
  <si>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</si>
  <si>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</si>
  <si>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</si>
  <si>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</si>
  <si>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</si>
  <si>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</si>
  <si>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</si>
  <si>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</si>
  <si>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</si>
  <si>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</si>
  <si>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</si>
  <si>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</si>
  <si>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</si>
  <si>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</si>
  <si>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</si>
  <si>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</si>
  <si>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</si>
  <si>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</si>
  <si>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</si>
  <si>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</si>
  <si>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</si>
  <si>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</si>
  <si>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</si>
  <si>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</si>
  <si>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</si>
  <si>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</si>
  <si>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</si>
  <si>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Код классификации расходов бюджета</t>
  </si>
  <si>
    <t>раздел</t>
  </si>
  <si>
    <t xml:space="preserve">подраздел </t>
  </si>
  <si>
    <t>Ед. измерения: тыс. рублей</t>
  </si>
  <si>
    <t>к решению Совета депутатов</t>
  </si>
  <si>
    <t>Рузского городского округа</t>
  </si>
  <si>
    <t xml:space="preserve">"О бюджете Рузского городского округа </t>
  </si>
  <si>
    <t>ИТОГО</t>
  </si>
  <si>
    <t>по разделам и подразделам  классификации расходов бюджетов</t>
  </si>
  <si>
    <t>на 2019 год и  плановый период 2020 и 2021 годов"</t>
  </si>
  <si>
    <t>Социальное обеспечение населения</t>
  </si>
  <si>
    <t>2020 год</t>
  </si>
  <si>
    <t>2021 год</t>
  </si>
  <si>
    <t>Распределение ассигнований на 2020 и 2021 годы</t>
  </si>
  <si>
    <t>Приложение №14</t>
  </si>
  <si>
    <t>Транспорт</t>
  </si>
  <si>
    <t>от   " 19 " декабря  2018 года № 316/31</t>
  </si>
  <si>
    <t>Приложение №9</t>
  </si>
  <si>
    <t>Московской области</t>
  </si>
  <si>
    <t xml:space="preserve">Рузского городского округа </t>
  </si>
  <si>
    <t>Мобилизационная и вневойсковая подготовка</t>
  </si>
  <si>
    <t>Охрана семьи и детства</t>
  </si>
  <si>
    <t>от   "24" апреля  2019 года № 356/37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</si>
</sst>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CCFF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4" fillId="0" borderId="0" applyProtection="0"/>
    <xf numFmtId="0" fontId="6" fillId="0" borderId="0"/>
    <xf numFmtId="0" fontId="8" fillId="9" borderId="2" applyNumberFormat="0" applyFont="0" applyAlignment="0" applyProtection="0"/>
    <xf numFmtId="0" fontId="6" fillId="0" borderId="0"/>
  </cellStyleXfs>
  <cellXfs count="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Fill="1" applyBorder="1" applyProtection="1">
      <protection hidden="1"/>
    </xf>
    <xf numFmtId="49" fontId="5" fillId="5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5" fillId="5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7" fillId="7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0" fillId="0" borderId="0" xfId="0" applyAlignment="1"/>
    <xf numFmtId="0" fontId="1" fillId="0" borderId="0" xfId="1" applyBorder="1" applyProtection="1">
      <protection hidden="1"/>
    </xf>
    <xf numFmtId="164" fontId="7" fillId="7" borderId="1" xfId="3" applyNumberFormat="1" applyFont="1" applyFill="1" applyBorder="1" applyAlignment="1" applyProtection="1">
      <alignment horizontal="left" vertical="center"/>
      <protection hidden="1"/>
    </xf>
    <xf numFmtId="165" fontId="5" fillId="6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6" borderId="1" xfId="1" applyNumberFormat="1" applyFont="1" applyFill="1" applyBorder="1" applyAlignment="1" applyProtection="1">
      <alignment horizontal="center" vertical="center"/>
      <protection hidden="1"/>
    </xf>
    <xf numFmtId="164" fontId="7" fillId="7" borderId="1" xfId="3" applyNumberFormat="1" applyFont="1" applyFill="1" applyBorder="1" applyAlignment="1" applyProtection="1">
      <alignment horizontal="left" vertical="center" wrapText="1"/>
      <protection hidden="1"/>
    </xf>
    <xf numFmtId="166" fontId="7" fillId="7" borderId="1" xfId="3" applyNumberFormat="1" applyFont="1" applyFill="1" applyBorder="1" applyAlignment="1" applyProtection="1">
      <alignment horizontal="right" vertical="center"/>
      <protection hidden="1"/>
    </xf>
    <xf numFmtId="166" fontId="5" fillId="6" borderId="1" xfId="1" applyNumberFormat="1" applyFont="1" applyFill="1" applyBorder="1" applyAlignment="1" applyProtection="1">
      <alignment horizontal="right" vertical="center"/>
      <protection hidden="1"/>
    </xf>
    <xf numFmtId="0" fontId="7" fillId="10" borderId="1" xfId="5" applyNumberFormat="1" applyFont="1" applyFill="1" applyBorder="1" applyAlignment="1" applyProtection="1">
      <alignment horizontal="center" vertical="center"/>
      <protection hidden="1"/>
    </xf>
    <xf numFmtId="166" fontId="7" fillId="10" borderId="1" xfId="5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Font="1" applyFill="1" applyBorder="1" applyProtection="1">
      <protection hidden="1"/>
    </xf>
    <xf numFmtId="164" fontId="5" fillId="0" borderId="1" xfId="3" applyNumberFormat="1" applyFont="1" applyFill="1" applyBorder="1" applyAlignment="1" applyProtection="1">
      <alignment horizontal="left" vertical="center"/>
      <protection hidden="1"/>
    </xf>
    <xf numFmtId="164" fontId="5" fillId="0" borderId="1" xfId="3" applyNumberFormat="1" applyFont="1" applyFill="1" applyBorder="1" applyAlignment="1" applyProtection="1">
      <alignment horizontal="center" vertical="center"/>
      <protection hidden="1"/>
    </xf>
    <xf numFmtId="166" fontId="5" fillId="0" borderId="1" xfId="3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Fill="1"/>
    <xf numFmtId="166" fontId="1" fillId="0" borderId="0" xfId="1" applyNumberFormat="1"/>
    <xf numFmtId="49" fontId="5" fillId="8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2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vertical="center"/>
    </xf>
    <xf numFmtId="0" fontId="3" fillId="0" borderId="0" xfId="1" applyNumberFormat="1" applyFont="1" applyFill="1" applyAlignment="1" applyProtection="1">
      <alignment horizontal="center"/>
      <protection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5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49" fontId="5" fillId="0" borderId="0" xfId="4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/>
    <cellStyle name="Обычный 2 10" xfId="5"/>
    <cellStyle name="Обычный 2 5" xfId="3"/>
    <cellStyle name="Обычный_Ведом" xfId="2"/>
    <cellStyle name="Примечание 2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F74"/>
  <sheetViews>
    <sheetView showGridLines="0" tabSelected="1" zoomScaleNormal="100" workbookViewId="0">
      <selection activeCell="B4" sqref="B4"/>
    </sheetView>
  </sheetViews>
  <sheetFormatPr defaultColWidth="9.140625" defaultRowHeight="12.75"/>
  <cols>
    <col min="1" max="1" width="4.140625" style="1" customWidth="1"/>
    <col min="2" max="2" width="78.5703125" style="22" customWidth="1"/>
    <col min="3" max="4" width="13.140625" style="1" customWidth="1"/>
    <col min="5" max="5" width="14.5703125" style="1" customWidth="1"/>
    <col min="6" max="6" width="15.7109375" style="1" customWidth="1"/>
    <col min="7" max="231" width="9.140625" style="1" customWidth="1"/>
    <col min="232" max="16384" width="9.140625" style="1"/>
  </cols>
  <sheetData>
    <row r="1" spans="1:6" ht="12.75" customHeight="1">
      <c r="A1" s="3"/>
      <c r="B1" s="20"/>
      <c r="C1" s="9"/>
      <c r="D1" s="29" t="s">
        <v>62</v>
      </c>
      <c r="E1" s="29"/>
      <c r="F1" s="29"/>
    </row>
    <row r="2" spans="1:6" ht="12" customHeight="1">
      <c r="A2" s="3"/>
      <c r="B2" s="20"/>
      <c r="C2" s="9"/>
      <c r="D2" s="30" t="s">
        <v>49</v>
      </c>
      <c r="E2" s="30"/>
      <c r="F2" s="30"/>
    </row>
    <row r="3" spans="1:6" ht="15.6" customHeight="1">
      <c r="A3" s="3"/>
      <c r="B3" s="20"/>
      <c r="C3" s="9"/>
      <c r="D3" s="30" t="s">
        <v>64</v>
      </c>
      <c r="E3" s="30"/>
      <c r="F3" s="30"/>
    </row>
    <row r="4" spans="1:6" ht="15.6" customHeight="1">
      <c r="A4" s="3"/>
      <c r="B4" s="20"/>
      <c r="C4" s="9"/>
      <c r="D4" s="30" t="s">
        <v>63</v>
      </c>
      <c r="E4" s="30"/>
      <c r="F4" s="30"/>
    </row>
    <row r="5" spans="1:6" ht="13.9" customHeight="1">
      <c r="A5" s="3"/>
      <c r="B5" s="20"/>
      <c r="C5" s="9"/>
      <c r="D5" s="30" t="s">
        <v>67</v>
      </c>
      <c r="E5" s="30"/>
      <c r="F5" s="30"/>
    </row>
    <row r="7" spans="1:6" ht="12.75" customHeight="1">
      <c r="A7" s="3"/>
      <c r="B7" s="20"/>
      <c r="C7" s="9"/>
      <c r="D7" s="29" t="s">
        <v>59</v>
      </c>
      <c r="E7" s="29"/>
      <c r="F7" s="29"/>
    </row>
    <row r="8" spans="1:6" ht="12" customHeight="1">
      <c r="A8" s="3"/>
      <c r="B8" s="20"/>
      <c r="C8" s="9"/>
      <c r="D8" s="30" t="s">
        <v>49</v>
      </c>
      <c r="E8" s="30"/>
      <c r="F8" s="30"/>
    </row>
    <row r="9" spans="1:6" ht="15.6" customHeight="1">
      <c r="A9" s="3"/>
      <c r="B9" s="20"/>
      <c r="C9" s="9"/>
      <c r="D9" s="30" t="s">
        <v>50</v>
      </c>
      <c r="E9" s="30"/>
      <c r="F9" s="30"/>
    </row>
    <row r="10" spans="1:6" ht="13.9" customHeight="1">
      <c r="A10" s="3"/>
      <c r="B10" s="20"/>
      <c r="C10" s="9"/>
      <c r="D10" s="30" t="s">
        <v>61</v>
      </c>
      <c r="E10" s="30"/>
      <c r="F10" s="30"/>
    </row>
    <row r="11" spans="1:6" ht="15.6" customHeight="1">
      <c r="A11" s="3"/>
      <c r="B11" s="20"/>
      <c r="C11" s="39" t="s">
        <v>51</v>
      </c>
      <c r="D11" s="39"/>
      <c r="E11" s="39"/>
      <c r="F11" s="39"/>
    </row>
    <row r="12" spans="1:6" ht="13.9" customHeight="1">
      <c r="A12" s="3"/>
      <c r="B12" s="20"/>
      <c r="C12" s="39" t="s">
        <v>54</v>
      </c>
      <c r="D12" s="39"/>
      <c r="E12" s="39"/>
      <c r="F12" s="39"/>
    </row>
    <row r="13" spans="1:6" ht="12" customHeight="1">
      <c r="A13" s="3"/>
      <c r="B13" s="20"/>
      <c r="C13" s="2"/>
      <c r="D13" s="2"/>
      <c r="E13" s="2"/>
      <c r="F13" s="2"/>
    </row>
    <row r="14" spans="1:6" ht="12" customHeight="1">
      <c r="A14" s="3"/>
      <c r="B14" s="20"/>
      <c r="C14" s="2"/>
      <c r="D14" s="2"/>
      <c r="E14" s="2"/>
      <c r="F14" s="2"/>
    </row>
    <row r="15" spans="1:6" ht="12" customHeight="1">
      <c r="A15" s="3"/>
      <c r="B15" s="37" t="s">
        <v>58</v>
      </c>
      <c r="C15" s="37"/>
      <c r="D15" s="37"/>
      <c r="E15" s="37"/>
      <c r="F15" s="37"/>
    </row>
    <row r="16" spans="1:6" ht="12" customHeight="1">
      <c r="A16" s="10"/>
      <c r="B16" s="37" t="s">
        <v>53</v>
      </c>
      <c r="C16" s="37"/>
      <c r="D16" s="37"/>
      <c r="E16" s="37"/>
      <c r="F16" s="37"/>
    </row>
    <row r="17" spans="1:6" ht="12" customHeight="1">
      <c r="A17" s="10"/>
      <c r="B17" s="38"/>
      <c r="C17" s="38"/>
      <c r="D17" s="38"/>
      <c r="E17" s="38"/>
      <c r="F17" s="38"/>
    </row>
    <row r="18" spans="1:6" ht="12" customHeight="1">
      <c r="A18" s="33"/>
      <c r="B18" s="33"/>
      <c r="C18" s="4"/>
      <c r="D18" s="4"/>
      <c r="E18" s="4"/>
      <c r="F18" s="4"/>
    </row>
    <row r="19" spans="1:6" ht="17.25" customHeight="1">
      <c r="A19" s="3"/>
      <c r="B19" s="21" t="s">
        <v>48</v>
      </c>
      <c r="C19" s="2"/>
      <c r="D19" s="2"/>
      <c r="E19" s="2"/>
      <c r="F19" s="2"/>
    </row>
    <row r="20" spans="1:6" ht="15" customHeight="1">
      <c r="A20" s="5"/>
      <c r="B20" s="31" t="s">
        <v>44</v>
      </c>
      <c r="C20" s="36" t="s">
        <v>45</v>
      </c>
      <c r="D20" s="36"/>
      <c r="E20" s="34" t="s">
        <v>56</v>
      </c>
      <c r="F20" s="34" t="s">
        <v>57</v>
      </c>
    </row>
    <row r="21" spans="1:6" ht="15" customHeight="1">
      <c r="A21" s="5"/>
      <c r="B21" s="32"/>
      <c r="C21" s="35" t="s">
        <v>46</v>
      </c>
      <c r="D21" s="35" t="s">
        <v>47</v>
      </c>
      <c r="E21" s="34"/>
      <c r="F21" s="34"/>
    </row>
    <row r="22" spans="1:6" ht="15" customHeight="1">
      <c r="A22" s="5"/>
      <c r="B22" s="32"/>
      <c r="C22" s="35"/>
      <c r="D22" s="35"/>
      <c r="E22" s="34"/>
      <c r="F22" s="34"/>
    </row>
    <row r="23" spans="1:6" ht="15" customHeight="1">
      <c r="A23" s="5"/>
      <c r="B23" s="7">
        <v>1</v>
      </c>
      <c r="C23" s="6">
        <f>B23+1</f>
        <v>2</v>
      </c>
      <c r="D23" s="6">
        <f>C23+1</f>
        <v>3</v>
      </c>
      <c r="E23" s="7">
        <v>4</v>
      </c>
      <c r="F23" s="7">
        <v>5</v>
      </c>
    </row>
    <row r="24" spans="1:6" ht="19.899999999999999" customHeight="1">
      <c r="A24" s="11"/>
      <c r="B24" s="12" t="s">
        <v>43</v>
      </c>
      <c r="C24" s="8">
        <v>1</v>
      </c>
      <c r="D24" s="8">
        <v>0</v>
      </c>
      <c r="E24" s="16">
        <f>SUM(E25:E30)</f>
        <v>324707.40000000002</v>
      </c>
      <c r="F24" s="16">
        <f>SUM(F25:F30)</f>
        <v>335404.09999999998</v>
      </c>
    </row>
    <row r="25" spans="1:6" ht="31.9" customHeight="1">
      <c r="A25" s="11"/>
      <c r="B25" s="13" t="s">
        <v>42</v>
      </c>
      <c r="C25" s="14">
        <v>1</v>
      </c>
      <c r="D25" s="14">
        <v>2</v>
      </c>
      <c r="E25" s="17">
        <v>2134.6999999999998</v>
      </c>
      <c r="F25" s="17">
        <v>2134.6999999999998</v>
      </c>
    </row>
    <row r="26" spans="1:6" ht="47.25" customHeight="1">
      <c r="A26" s="11"/>
      <c r="B26" s="13" t="s">
        <v>41</v>
      </c>
      <c r="C26" s="14">
        <v>1</v>
      </c>
      <c r="D26" s="14">
        <v>3</v>
      </c>
      <c r="E26" s="17">
        <v>4916.8</v>
      </c>
      <c r="F26" s="17">
        <v>4916.8</v>
      </c>
    </row>
    <row r="27" spans="1:6" ht="44.45" customHeight="1">
      <c r="A27" s="11"/>
      <c r="B27" s="13" t="s">
        <v>40</v>
      </c>
      <c r="C27" s="14">
        <v>1</v>
      </c>
      <c r="D27" s="14">
        <v>4</v>
      </c>
      <c r="E27" s="17">
        <v>113105.3</v>
      </c>
      <c r="F27" s="17">
        <v>120347.7</v>
      </c>
    </row>
    <row r="28" spans="1:6" ht="34.5" customHeight="1">
      <c r="A28" s="11"/>
      <c r="B28" s="13" t="s">
        <v>39</v>
      </c>
      <c r="C28" s="14">
        <v>1</v>
      </c>
      <c r="D28" s="14">
        <v>6</v>
      </c>
      <c r="E28" s="17">
        <v>19947.599999999999</v>
      </c>
      <c r="F28" s="17">
        <v>19947.3</v>
      </c>
    </row>
    <row r="29" spans="1:6" ht="13.9" customHeight="1">
      <c r="A29" s="11"/>
      <c r="B29" s="13" t="s">
        <v>38</v>
      </c>
      <c r="C29" s="14">
        <v>1</v>
      </c>
      <c r="D29" s="14">
        <v>11</v>
      </c>
      <c r="E29" s="17">
        <v>1000</v>
      </c>
      <c r="F29" s="17">
        <v>1000</v>
      </c>
    </row>
    <row r="30" spans="1:6" ht="13.9" customHeight="1">
      <c r="A30" s="11"/>
      <c r="B30" s="13" t="s">
        <v>37</v>
      </c>
      <c r="C30" s="14">
        <v>1</v>
      </c>
      <c r="D30" s="14">
        <v>13</v>
      </c>
      <c r="E30" s="17">
        <v>183603</v>
      </c>
      <c r="F30" s="17">
        <v>187057.6</v>
      </c>
    </row>
    <row r="31" spans="1:6" ht="18" customHeight="1">
      <c r="A31" s="11"/>
      <c r="B31" s="12" t="s">
        <v>36</v>
      </c>
      <c r="C31" s="8">
        <v>2</v>
      </c>
      <c r="D31" s="8">
        <v>0</v>
      </c>
      <c r="E31" s="16">
        <f>E32+E33</f>
        <v>7099</v>
      </c>
      <c r="F31" s="16">
        <f>F32+F33</f>
        <v>6831</v>
      </c>
    </row>
    <row r="32" spans="1:6" s="27" customFormat="1" ht="18" customHeight="1">
      <c r="A32" s="23"/>
      <c r="B32" s="24" t="s">
        <v>65</v>
      </c>
      <c r="C32" s="25">
        <v>2</v>
      </c>
      <c r="D32" s="25">
        <v>3</v>
      </c>
      <c r="E32" s="26">
        <v>4799</v>
      </c>
      <c r="F32" s="26">
        <v>4971</v>
      </c>
    </row>
    <row r="33" spans="1:6" ht="14.45" customHeight="1">
      <c r="A33" s="11"/>
      <c r="B33" s="13" t="s">
        <v>35</v>
      </c>
      <c r="C33" s="14">
        <v>2</v>
      </c>
      <c r="D33" s="14">
        <v>4</v>
      </c>
      <c r="E33" s="17">
        <v>2300</v>
      </c>
      <c r="F33" s="17">
        <v>1860</v>
      </c>
    </row>
    <row r="34" spans="1:6" ht="29.45" customHeight="1">
      <c r="A34" s="11"/>
      <c r="B34" s="15" t="s">
        <v>34</v>
      </c>
      <c r="C34" s="8">
        <v>3</v>
      </c>
      <c r="D34" s="8">
        <v>0</v>
      </c>
      <c r="E34" s="16">
        <f>SUM(E35:E36)</f>
        <v>13512.900000000001</v>
      </c>
      <c r="F34" s="16">
        <f>SUM(F35:F36)</f>
        <v>13912.7</v>
      </c>
    </row>
    <row r="35" spans="1:6" ht="32.25" customHeight="1">
      <c r="A35" s="11"/>
      <c r="B35" s="13" t="s">
        <v>33</v>
      </c>
      <c r="C35" s="14">
        <v>3</v>
      </c>
      <c r="D35" s="14">
        <v>9</v>
      </c>
      <c r="E35" s="17">
        <v>10039.6</v>
      </c>
      <c r="F35" s="17">
        <v>10040.700000000001</v>
      </c>
    </row>
    <row r="36" spans="1:6" ht="29.45" customHeight="1">
      <c r="A36" s="11"/>
      <c r="B36" s="13" t="s">
        <v>32</v>
      </c>
      <c r="C36" s="14">
        <v>3</v>
      </c>
      <c r="D36" s="14">
        <v>14</v>
      </c>
      <c r="E36" s="17">
        <v>3473.3</v>
      </c>
      <c r="F36" s="17">
        <v>3872</v>
      </c>
    </row>
    <row r="37" spans="1:6" ht="22.15" customHeight="1">
      <c r="A37" s="11"/>
      <c r="B37" s="12" t="s">
        <v>31</v>
      </c>
      <c r="C37" s="8">
        <v>4</v>
      </c>
      <c r="D37" s="8">
        <v>0</v>
      </c>
      <c r="E37" s="16">
        <f>SUM(E38:E41)</f>
        <v>243029.5</v>
      </c>
      <c r="F37" s="16">
        <f>SUM(F38:F41)</f>
        <v>244318.3</v>
      </c>
    </row>
    <row r="38" spans="1:6" s="27" customFormat="1" ht="15">
      <c r="A38" s="23"/>
      <c r="B38" s="24" t="s">
        <v>60</v>
      </c>
      <c r="C38" s="25">
        <v>4</v>
      </c>
      <c r="D38" s="25">
        <v>8</v>
      </c>
      <c r="E38" s="26">
        <v>115098.5</v>
      </c>
      <c r="F38" s="26">
        <v>115486.3</v>
      </c>
    </row>
    <row r="39" spans="1:6" ht="19.899999999999999" customHeight="1">
      <c r="A39" s="11"/>
      <c r="B39" s="13" t="s">
        <v>30</v>
      </c>
      <c r="C39" s="14">
        <v>4</v>
      </c>
      <c r="D39" s="14">
        <v>9</v>
      </c>
      <c r="E39" s="17">
        <v>96900</v>
      </c>
      <c r="F39" s="17">
        <v>96900</v>
      </c>
    </row>
    <row r="40" spans="1:6" ht="17.45" customHeight="1">
      <c r="A40" s="11"/>
      <c r="B40" s="13" t="s">
        <v>29</v>
      </c>
      <c r="C40" s="14">
        <v>4</v>
      </c>
      <c r="D40" s="14">
        <v>10</v>
      </c>
      <c r="E40" s="17">
        <v>15082.6</v>
      </c>
      <c r="F40" s="17">
        <v>14109.6</v>
      </c>
    </row>
    <row r="41" spans="1:6" ht="18" customHeight="1">
      <c r="A41" s="11"/>
      <c r="B41" s="13" t="s">
        <v>28</v>
      </c>
      <c r="C41" s="14">
        <v>4</v>
      </c>
      <c r="D41" s="14">
        <v>12</v>
      </c>
      <c r="E41" s="17">
        <v>15948.4</v>
      </c>
      <c r="F41" s="17">
        <v>17822.400000000001</v>
      </c>
    </row>
    <row r="42" spans="1:6" ht="22.9" customHeight="1">
      <c r="A42" s="11"/>
      <c r="B42" s="12" t="s">
        <v>27</v>
      </c>
      <c r="C42" s="8">
        <v>5</v>
      </c>
      <c r="D42" s="8">
        <v>0</v>
      </c>
      <c r="E42" s="16">
        <f>SUM(E43:E45)</f>
        <v>785793.10000000009</v>
      </c>
      <c r="F42" s="16">
        <f>SUM(F43:F45)</f>
        <v>351070.8</v>
      </c>
    </row>
    <row r="43" spans="1:6" ht="15" customHeight="1">
      <c r="A43" s="11"/>
      <c r="B43" s="13" t="s">
        <v>26</v>
      </c>
      <c r="C43" s="14">
        <v>5</v>
      </c>
      <c r="D43" s="14">
        <v>1</v>
      </c>
      <c r="E43" s="17">
        <v>181929.3</v>
      </c>
      <c r="F43" s="17">
        <v>63523.3</v>
      </c>
    </row>
    <row r="44" spans="1:6" ht="15.6" customHeight="1">
      <c r="A44" s="11"/>
      <c r="B44" s="13" t="s">
        <v>25</v>
      </c>
      <c r="C44" s="14">
        <v>5</v>
      </c>
      <c r="D44" s="14">
        <v>2</v>
      </c>
      <c r="E44" s="17">
        <v>37600</v>
      </c>
      <c r="F44" s="17">
        <v>11000</v>
      </c>
    </row>
    <row r="45" spans="1:6" ht="15.6" customHeight="1">
      <c r="A45" s="11"/>
      <c r="B45" s="13" t="s">
        <v>24</v>
      </c>
      <c r="C45" s="14">
        <v>5</v>
      </c>
      <c r="D45" s="14">
        <v>3</v>
      </c>
      <c r="E45" s="17">
        <v>566263.80000000005</v>
      </c>
      <c r="F45" s="17">
        <v>276547.5</v>
      </c>
    </row>
    <row r="46" spans="1:6" ht="18" customHeight="1">
      <c r="A46" s="11"/>
      <c r="B46" s="12" t="s">
        <v>23</v>
      </c>
      <c r="C46" s="8">
        <v>6</v>
      </c>
      <c r="D46" s="8">
        <v>0</v>
      </c>
      <c r="E46" s="16">
        <f>E47</f>
        <v>708.4</v>
      </c>
      <c r="F46" s="16">
        <f>F47</f>
        <v>708.4</v>
      </c>
    </row>
    <row r="47" spans="1:6" ht="19.899999999999999" customHeight="1">
      <c r="A47" s="11"/>
      <c r="B47" s="13" t="s">
        <v>22</v>
      </c>
      <c r="C47" s="14">
        <v>6</v>
      </c>
      <c r="D47" s="14">
        <v>5</v>
      </c>
      <c r="E47" s="17">
        <v>708.4</v>
      </c>
      <c r="F47" s="17">
        <v>708.4</v>
      </c>
    </row>
    <row r="48" spans="1:6" ht="16.149999999999999" customHeight="1">
      <c r="A48" s="11"/>
      <c r="B48" s="12" t="s">
        <v>21</v>
      </c>
      <c r="C48" s="8">
        <v>7</v>
      </c>
      <c r="D48" s="8">
        <v>0</v>
      </c>
      <c r="E48" s="16">
        <f>SUM(E49:E54)</f>
        <v>2074355.8999999997</v>
      </c>
      <c r="F48" s="16">
        <f>SUM(F49:F54)</f>
        <v>1675478.4</v>
      </c>
    </row>
    <row r="49" spans="1:6" ht="16.149999999999999" customHeight="1">
      <c r="A49" s="11"/>
      <c r="B49" s="13" t="s">
        <v>20</v>
      </c>
      <c r="C49" s="14">
        <v>7</v>
      </c>
      <c r="D49" s="14">
        <v>1</v>
      </c>
      <c r="E49" s="17">
        <v>536718.19999999995</v>
      </c>
      <c r="F49" s="17">
        <v>543198.6</v>
      </c>
    </row>
    <row r="50" spans="1:6" ht="16.149999999999999" customHeight="1">
      <c r="A50" s="11"/>
      <c r="B50" s="13" t="s">
        <v>19</v>
      </c>
      <c r="C50" s="14">
        <v>7</v>
      </c>
      <c r="D50" s="14">
        <v>2</v>
      </c>
      <c r="E50" s="17">
        <v>1405889.5</v>
      </c>
      <c r="F50" s="17">
        <v>1012786.2</v>
      </c>
    </row>
    <row r="51" spans="1:6" ht="16.149999999999999" customHeight="1">
      <c r="A51" s="11"/>
      <c r="B51" s="13" t="s">
        <v>18</v>
      </c>
      <c r="C51" s="14">
        <v>7</v>
      </c>
      <c r="D51" s="14">
        <v>3</v>
      </c>
      <c r="E51" s="17">
        <v>109131</v>
      </c>
      <c r="F51" s="17">
        <v>96742.5</v>
      </c>
    </row>
    <row r="52" spans="1:6" ht="29.45" customHeight="1">
      <c r="A52" s="11"/>
      <c r="B52" s="13" t="s">
        <v>17</v>
      </c>
      <c r="C52" s="14">
        <v>7</v>
      </c>
      <c r="D52" s="14">
        <v>5</v>
      </c>
      <c r="E52" s="17">
        <v>1545.9</v>
      </c>
      <c r="F52" s="17">
        <v>1545.9</v>
      </c>
    </row>
    <row r="53" spans="1:6" ht="16.149999999999999" customHeight="1">
      <c r="A53" s="11"/>
      <c r="B53" s="13" t="s">
        <v>16</v>
      </c>
      <c r="C53" s="14">
        <v>7</v>
      </c>
      <c r="D53" s="14">
        <v>7</v>
      </c>
      <c r="E53" s="17">
        <v>7886.9</v>
      </c>
      <c r="F53" s="17">
        <v>7996.6</v>
      </c>
    </row>
    <row r="54" spans="1:6" ht="14.45" customHeight="1">
      <c r="A54" s="11"/>
      <c r="B54" s="13" t="s">
        <v>15</v>
      </c>
      <c r="C54" s="14">
        <v>7</v>
      </c>
      <c r="D54" s="14">
        <v>9</v>
      </c>
      <c r="E54" s="17">
        <v>13184.4</v>
      </c>
      <c r="F54" s="17">
        <v>13208.6</v>
      </c>
    </row>
    <row r="55" spans="1:6" ht="24" customHeight="1">
      <c r="A55" s="11"/>
      <c r="B55" s="12" t="s">
        <v>14</v>
      </c>
      <c r="C55" s="8">
        <v>8</v>
      </c>
      <c r="D55" s="8">
        <v>0</v>
      </c>
      <c r="E55" s="16">
        <f>SUM(E56:E57)</f>
        <v>265338</v>
      </c>
      <c r="F55" s="16">
        <f>SUM(F56:F57)</f>
        <v>260501.1</v>
      </c>
    </row>
    <row r="56" spans="1:6" ht="15.6" customHeight="1">
      <c r="A56" s="11"/>
      <c r="B56" s="13" t="s">
        <v>13</v>
      </c>
      <c r="C56" s="14">
        <v>8</v>
      </c>
      <c r="D56" s="14">
        <v>1</v>
      </c>
      <c r="E56" s="17">
        <v>258944.4</v>
      </c>
      <c r="F56" s="17">
        <f>263446.2-9560</f>
        <v>253886.2</v>
      </c>
    </row>
    <row r="57" spans="1:6" ht="18.600000000000001" customHeight="1">
      <c r="A57" s="11"/>
      <c r="B57" s="13" t="s">
        <v>12</v>
      </c>
      <c r="C57" s="14">
        <v>8</v>
      </c>
      <c r="D57" s="14">
        <v>4</v>
      </c>
      <c r="E57" s="17">
        <v>6393.6</v>
      </c>
      <c r="F57" s="17">
        <v>6614.9</v>
      </c>
    </row>
    <row r="58" spans="1:6" ht="16.5" customHeight="1">
      <c r="A58" s="11"/>
      <c r="B58" s="12" t="s">
        <v>11</v>
      </c>
      <c r="C58" s="8">
        <v>10</v>
      </c>
      <c r="D58" s="8">
        <v>0</v>
      </c>
      <c r="E58" s="16">
        <f>SUM(E59:E61)</f>
        <v>151434.1</v>
      </c>
      <c r="F58" s="16">
        <f>SUM(F59:F61)</f>
        <v>134710.1</v>
      </c>
    </row>
    <row r="59" spans="1:6" ht="16.899999999999999" customHeight="1">
      <c r="A59" s="11"/>
      <c r="B59" s="13" t="s">
        <v>10</v>
      </c>
      <c r="C59" s="14">
        <v>10</v>
      </c>
      <c r="D59" s="14">
        <v>1</v>
      </c>
      <c r="E59" s="17">
        <v>14500</v>
      </c>
      <c r="F59" s="17">
        <v>14500</v>
      </c>
    </row>
    <row r="60" spans="1:6" ht="22.5" customHeight="1">
      <c r="A60" s="11"/>
      <c r="B60" s="13" t="s">
        <v>55</v>
      </c>
      <c r="C60" s="14">
        <v>10</v>
      </c>
      <c r="D60" s="14">
        <v>3</v>
      </c>
      <c r="E60" s="17">
        <v>77256.100000000006</v>
      </c>
      <c r="F60" s="17">
        <v>80455.100000000006</v>
      </c>
    </row>
    <row r="61" spans="1:6" ht="21" customHeight="1">
      <c r="A61" s="11"/>
      <c r="B61" s="13" t="s">
        <v>66</v>
      </c>
      <c r="C61" s="14">
        <v>10</v>
      </c>
      <c r="D61" s="14">
        <v>4</v>
      </c>
      <c r="E61" s="17">
        <v>59678</v>
      </c>
      <c r="F61" s="17">
        <v>39755</v>
      </c>
    </row>
    <row r="62" spans="1:6" ht="26.25" customHeight="1">
      <c r="A62" s="11"/>
      <c r="B62" s="12" t="s">
        <v>9</v>
      </c>
      <c r="C62" s="8">
        <v>11</v>
      </c>
      <c r="D62" s="8">
        <v>0</v>
      </c>
      <c r="E62" s="16">
        <f>SUM(E63:E65)</f>
        <v>114060.2</v>
      </c>
      <c r="F62" s="16">
        <f>SUM(F63:F65)</f>
        <v>106295.9</v>
      </c>
    </row>
    <row r="63" spans="1:6" ht="16.149999999999999" customHeight="1">
      <c r="A63" s="11"/>
      <c r="B63" s="13" t="s">
        <v>8</v>
      </c>
      <c r="C63" s="14">
        <v>11</v>
      </c>
      <c r="D63" s="14">
        <v>1</v>
      </c>
      <c r="E63" s="17">
        <v>34765.9</v>
      </c>
      <c r="F63" s="17">
        <v>34812.699999999997</v>
      </c>
    </row>
    <row r="64" spans="1:6" ht="14.45" customHeight="1">
      <c r="A64" s="11"/>
      <c r="B64" s="13" t="s">
        <v>7</v>
      </c>
      <c r="C64" s="14">
        <v>11</v>
      </c>
      <c r="D64" s="14">
        <v>2</v>
      </c>
      <c r="E64" s="17">
        <v>71257.5</v>
      </c>
      <c r="F64" s="17">
        <v>63435.6</v>
      </c>
    </row>
    <row r="65" spans="1:6" ht="17.45" customHeight="1">
      <c r="A65" s="11"/>
      <c r="B65" s="13" t="s">
        <v>6</v>
      </c>
      <c r="C65" s="14">
        <v>11</v>
      </c>
      <c r="D65" s="14">
        <v>5</v>
      </c>
      <c r="E65" s="17">
        <v>8036.8</v>
      </c>
      <c r="F65" s="17">
        <v>8047.6</v>
      </c>
    </row>
    <row r="66" spans="1:6" ht="14.45" customHeight="1">
      <c r="A66" s="11"/>
      <c r="B66" s="12" t="s">
        <v>5</v>
      </c>
      <c r="C66" s="8">
        <v>12</v>
      </c>
      <c r="D66" s="8">
        <v>0</v>
      </c>
      <c r="E66" s="16">
        <f>SUM(E67:E69)</f>
        <v>16370.1</v>
      </c>
      <c r="F66" s="16">
        <f>SUM(F67:F69)</f>
        <v>16380.279999999999</v>
      </c>
    </row>
    <row r="67" spans="1:6" ht="16.149999999999999" customHeight="1">
      <c r="A67" s="11"/>
      <c r="B67" s="13" t="s">
        <v>4</v>
      </c>
      <c r="C67" s="14">
        <v>12</v>
      </c>
      <c r="D67" s="14">
        <v>1</v>
      </c>
      <c r="E67" s="17">
        <v>5164.1000000000004</v>
      </c>
      <c r="F67" s="17">
        <v>5174.3</v>
      </c>
    </row>
    <row r="68" spans="1:6" ht="13.9" customHeight="1">
      <c r="A68" s="11"/>
      <c r="B68" s="13" t="s">
        <v>3</v>
      </c>
      <c r="C68" s="14">
        <v>12</v>
      </c>
      <c r="D68" s="14">
        <v>2</v>
      </c>
      <c r="E68" s="17">
        <v>9240.7999999999993</v>
      </c>
      <c r="F68" s="17">
        <v>9240.7999999999993</v>
      </c>
    </row>
    <row r="69" spans="1:6" ht="16.149999999999999" customHeight="1">
      <c r="A69" s="11"/>
      <c r="B69" s="13" t="s">
        <v>2</v>
      </c>
      <c r="C69" s="14">
        <v>12</v>
      </c>
      <c r="D69" s="14">
        <v>4</v>
      </c>
      <c r="E69" s="17">
        <v>1965.2</v>
      </c>
      <c r="F69" s="17">
        <v>1965.18</v>
      </c>
    </row>
    <row r="70" spans="1:6" ht="29.45" customHeight="1">
      <c r="A70" s="11"/>
      <c r="B70" s="15" t="s">
        <v>1</v>
      </c>
      <c r="C70" s="8">
        <v>13</v>
      </c>
      <c r="D70" s="8">
        <v>0</v>
      </c>
      <c r="E70" s="16">
        <f>E71</f>
        <v>12075.9</v>
      </c>
      <c r="F70" s="16">
        <f>F71</f>
        <v>12042.86</v>
      </c>
    </row>
    <row r="71" spans="1:6" ht="18.600000000000001" customHeight="1">
      <c r="A71" s="11"/>
      <c r="B71" s="13" t="s">
        <v>0</v>
      </c>
      <c r="C71" s="14">
        <v>13</v>
      </c>
      <c r="D71" s="14">
        <v>1</v>
      </c>
      <c r="E71" s="17">
        <v>12075.9</v>
      </c>
      <c r="F71" s="17">
        <v>12042.86</v>
      </c>
    </row>
    <row r="72" spans="1:6" ht="19.149999999999999" customHeight="1">
      <c r="A72" s="2"/>
      <c r="B72" s="18" t="s">
        <v>52</v>
      </c>
      <c r="C72" s="18"/>
      <c r="D72" s="18"/>
      <c r="E72" s="19">
        <f>E24+E31+E34+E37+E42+E46+E48+E55+E58+E62+E66+E70</f>
        <v>4008484.5</v>
      </c>
      <c r="F72" s="19">
        <f t="shared" ref="F72" si="0">F24+F31+F34+F37+F42+F46+F48+F55+F58+F62+F66+F70</f>
        <v>3157653.9399999995</v>
      </c>
    </row>
    <row r="74" spans="1:6">
      <c r="E74" s="28"/>
      <c r="F74" s="28"/>
    </row>
  </sheetData>
  <mergeCells count="21">
    <mergeCell ref="B20:B22"/>
    <mergeCell ref="A18:B18"/>
    <mergeCell ref="E20:E22"/>
    <mergeCell ref="F20:F22"/>
    <mergeCell ref="D7:F7"/>
    <mergeCell ref="D8:F8"/>
    <mergeCell ref="D9:F9"/>
    <mergeCell ref="D10:F10"/>
    <mergeCell ref="C21:C22"/>
    <mergeCell ref="C20:D20"/>
    <mergeCell ref="D21:D22"/>
    <mergeCell ref="B16:F16"/>
    <mergeCell ref="B17:F17"/>
    <mergeCell ref="C11:F11"/>
    <mergeCell ref="C12:F12"/>
    <mergeCell ref="B15:F15"/>
    <mergeCell ref="D1:F1"/>
    <mergeCell ref="D2:F2"/>
    <mergeCell ref="D3:F3"/>
    <mergeCell ref="D5:F5"/>
    <mergeCell ref="D4:F4"/>
  </mergeCells>
  <pageMargins left="0.74803149606299213" right="0.19685039370078741" top="0.98425196850393704" bottom="0.59055118110236227" header="0.51181102362204722" footer="0.51181102362204722"/>
  <pageSetup paperSize="9" scale="56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14_РзПз 2020-2021</vt:lpstr>
      <vt:lpstr>'14_РзПз 2020-2021'!Область_печати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Сапегина МЮ</dc:creator>
  <cp:lastModifiedBy>Лукина ЕМ</cp:lastModifiedBy>
  <cp:lastPrinted>2019-03-21T09:38:07Z</cp:lastPrinted>
  <dcterms:created xsi:type="dcterms:W3CDTF">2018-11-13T17:44:52Z</dcterms:created>
  <dcterms:modified xsi:type="dcterms:W3CDTF">2019-04-25T13:27:26Z</dcterms:modified>
  <dc:description>exif_MSED_5a37fe36bb49a2c7d3297e0357c654f31f887cbe3405067f8797a8881a3050ea</dc:description>
</cp:coreProperties>
</file>