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3250" windowHeight="12585"/>
  </bookViews>
  <sheets>
    <sheet name="Разд подр" sheetId="2" r:id="rId1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48"/>
  <c r="E48"/>
  <c r="I48" s="1"/>
  <c r="F44"/>
  <c r="I44" s="1"/>
  <c r="E44"/>
  <c r="I47"/>
  <c r="F41"/>
  <c r="F58" s="1"/>
  <c r="E41"/>
  <c r="F34"/>
  <c r="E34"/>
  <c r="F32"/>
  <c r="E32"/>
  <c r="F28"/>
  <c r="E28"/>
  <c r="F23"/>
  <c r="H23" s="1"/>
  <c r="E23"/>
  <c r="F20"/>
  <c r="E20"/>
  <c r="I20" s="1"/>
  <c r="F10"/>
  <c r="H10" s="1"/>
  <c r="E10"/>
  <c r="F17"/>
  <c r="E17"/>
  <c r="I17" s="1"/>
  <c r="I18"/>
  <c r="I57"/>
  <c r="I56"/>
  <c r="I55"/>
  <c r="I54"/>
  <c r="I53"/>
  <c r="I52"/>
  <c r="I51"/>
  <c r="I50"/>
  <c r="I49"/>
  <c r="I46"/>
  <c r="I45"/>
  <c r="I43"/>
  <c r="I42"/>
  <c r="I40"/>
  <c r="I39"/>
  <c r="I38"/>
  <c r="I37"/>
  <c r="I36"/>
  <c r="I35"/>
  <c r="I34"/>
  <c r="I33"/>
  <c r="I32"/>
  <c r="I31"/>
  <c r="I30"/>
  <c r="I29"/>
  <c r="I27"/>
  <c r="I26"/>
  <c r="I25"/>
  <c r="I24"/>
  <c r="I22"/>
  <c r="I21"/>
  <c r="I19"/>
  <c r="I16"/>
  <c r="I15"/>
  <c r="I14"/>
  <c r="I13"/>
  <c r="I12"/>
  <c r="I11"/>
  <c r="H57"/>
  <c r="H55"/>
  <c r="H54"/>
  <c r="H53"/>
  <c r="H51"/>
  <c r="H50"/>
  <c r="H49"/>
  <c r="H46"/>
  <c r="H45"/>
  <c r="H43"/>
  <c r="H42"/>
  <c r="H40"/>
  <c r="H39"/>
  <c r="H38"/>
  <c r="H37"/>
  <c r="H36"/>
  <c r="H35"/>
  <c r="H34"/>
  <c r="H33"/>
  <c r="H31"/>
  <c r="H30"/>
  <c r="H29"/>
  <c r="H27"/>
  <c r="H26"/>
  <c r="H25"/>
  <c r="H24"/>
  <c r="H22"/>
  <c r="H21"/>
  <c r="H19"/>
  <c r="H16"/>
  <c r="H15"/>
  <c r="H14"/>
  <c r="H13"/>
  <c r="H12"/>
  <c r="H11"/>
  <c r="D56"/>
  <c r="H56" s="1"/>
  <c r="D52"/>
  <c r="H52" s="1"/>
  <c r="D48"/>
  <c r="H48" s="1"/>
  <c r="D44"/>
  <c r="D41"/>
  <c r="D34"/>
  <c r="D32"/>
  <c r="H32" s="1"/>
  <c r="D28"/>
  <c r="D23"/>
  <c r="D20"/>
  <c r="H20" s="1"/>
  <c r="D17"/>
  <c r="H17" s="1"/>
  <c r="D10"/>
  <c r="I41" l="1"/>
  <c r="H41"/>
  <c r="E58"/>
  <c r="I58" s="1"/>
  <c r="H44"/>
  <c r="I10"/>
  <c r="I23"/>
  <c r="D58"/>
  <c r="H58" s="1"/>
  <c r="H28"/>
  <c r="I28"/>
</calcChain>
</file>

<file path=xl/sharedStrings.xml><?xml version="1.0" encoding="utf-8"?>
<sst xmlns="http://schemas.openxmlformats.org/spreadsheetml/2006/main" count="63" uniqueCount="63">
  <si>
    <t>Ед. измерения: тыс. рублей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</si>
  <si>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</si>
  <si>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</si>
  <si>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</si>
  <si>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</si>
  <si>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</si>
  <si>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</si>
  <si>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</si>
  <si>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</si>
  <si>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</si>
  <si>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</si>
  <si>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</si>
  <si>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</si>
  <si>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</si>
  <si>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</si>
  <si>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</si>
  <si>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</si>
  <si>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</si>
  <si>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</si>
  <si>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</si>
  <si>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</si>
  <si>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</si>
  <si>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</si>
  <si>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</si>
  <si>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</si>
  <si>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</si>
  <si>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</si>
  <si>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</si>
  <si>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</si>
  <si>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</si>
  <si>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</si>
  <si>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</si>
  <si>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</si>
  <si>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</si>
  <si>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</si>
  <si>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</si>
  <si>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</si>
  <si>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</si>
  <si>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</si>
  <si>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</si>
  <si>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</si>
  <si>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</si>
  <si>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</si>
  <si>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</si>
  <si>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</si>
  <si>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</si>
  <si>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</si>
  <si>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</si>
  <si>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Раздел</t>
  </si>
  <si>
    <t xml:space="preserve">Подраздел </t>
  </si>
  <si>
    <t>Итого:</t>
  </si>
  <si>
    <t>2</t>
  </si>
  <si>
    <t>3</t>
  </si>
  <si>
    <t>Утверждено решением о бюджете на 2018 год</t>
  </si>
  <si>
    <t>% исполнения к плану, утвержденному решением о бюджете</t>
  </si>
  <si>
    <t>% исполнения к сводной бюджетной росписи</t>
  </si>
  <si>
    <t>Утверждено сводной бюджетной росписью на 2018 год</t>
  </si>
  <si>
    <t>Исполнено</t>
  </si>
  <si>
    <t>Мобилизационная и вневойсковая подготовка</t>
  </si>
  <si>
    <t>Охрана семьи и детства</t>
  </si>
  <si>
    <t>Показатели расходов бюджета Рузского городского округа Московской области за 2018 год</t>
  </si>
  <si>
    <t xml:space="preserve">по разделам и подразделам  классификации расходов бюджетов </t>
  </si>
  <si>
    <t>Приложение № 4 к решению об исполнении бюджета Рузского городского округа Московской области за 2018 год                                                    от "29" мая 2019 года №366/38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</si>
</sst>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4" fillId="0" borderId="0">
      <alignment horizontal="righ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/>
    <xf numFmtId="0" fontId="20" fillId="0" borderId="0" applyProtection="0"/>
    <xf numFmtId="0" fontId="2" fillId="0" borderId="0"/>
    <xf numFmtId="0" fontId="2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" fillId="0" borderId="0"/>
    <xf numFmtId="0" fontId="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right" vertical="top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49" fontId="25" fillId="0" borderId="0">
      <alignment horizontal="center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3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4" fillId="15" borderId="0" applyNumberFormat="0" applyBorder="0" applyAlignment="0" applyProtection="0"/>
    <xf numFmtId="0" fontId="6" fillId="20" borderId="2" applyNumberFormat="0" applyAlignment="0" applyProtection="0"/>
    <xf numFmtId="0" fontId="4" fillId="16" borderId="0" applyNumberFormat="0" applyBorder="0" applyAlignment="0" applyProtection="0"/>
    <xf numFmtId="0" fontId="7" fillId="20" borderId="1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>
      <alignment horizontal="left" vertical="top" wrapText="1"/>
      <protection locked="0" hidden="1"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0" fillId="0" borderId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" fillId="0" borderId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0" fillId="0" borderId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9" fillId="4" borderId="0" applyNumberFormat="0" applyBorder="0" applyAlignment="0" applyProtection="0"/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0" fillId="0" borderId="5" applyNumberFormat="0" applyFill="0" applyAlignment="0" applyProtection="0"/>
    <xf numFmtId="0" fontId="26" fillId="0" borderId="0"/>
    <xf numFmtId="0" fontId="20" fillId="0" borderId="0" applyProtection="0"/>
  </cellStyleXfs>
  <cellXfs count="42">
    <xf numFmtId="0" fontId="0" fillId="0" borderId="0" xfId="0"/>
    <xf numFmtId="0" fontId="0" fillId="0" borderId="0" xfId="0"/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166" fontId="22" fillId="25" borderId="12" xfId="420" applyNumberFormat="1" applyFont="1" applyFill="1" applyBorder="1" applyAlignment="1" applyProtection="1">
      <alignment horizontal="left" vertical="center" wrapText="1"/>
      <protection hidden="1"/>
    </xf>
    <xf numFmtId="167" fontId="22" fillId="25" borderId="12" xfId="420" applyNumberFormat="1" applyFont="1" applyFill="1" applyBorder="1" applyAlignment="1" applyProtection="1">
      <alignment horizontal="center" vertical="center"/>
      <protection hidden="1"/>
    </xf>
    <xf numFmtId="165" fontId="22" fillId="25" borderId="12" xfId="420" applyNumberFormat="1" applyFont="1" applyFill="1" applyBorder="1" applyAlignment="1" applyProtection="1">
      <alignment vertical="center"/>
      <protection hidden="1"/>
    </xf>
    <xf numFmtId="0" fontId="22" fillId="28" borderId="12" xfId="927" applyNumberFormat="1" applyFont="1" applyFill="1" applyBorder="1" applyAlignment="1" applyProtection="1">
      <alignment horizontal="center" vertical="center" wrapText="1"/>
      <protection locked="0" hidden="1"/>
    </xf>
    <xf numFmtId="49" fontId="22" fillId="28" borderId="12" xfId="927" applyNumberFormat="1" applyFont="1" applyFill="1" applyBorder="1" applyAlignment="1" applyProtection="1">
      <alignment horizontal="center" vertical="center" wrapText="1"/>
      <protection locked="0" hidden="1"/>
    </xf>
    <xf numFmtId="3" fontId="22" fillId="28" borderId="12" xfId="927" applyNumberFormat="1" applyFont="1" applyFill="1" applyBorder="1" applyAlignment="1" applyProtection="1">
      <alignment horizontal="center" vertical="center" wrapText="1"/>
      <protection locked="0" hidden="1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166" fontId="23" fillId="30" borderId="12" xfId="420" applyNumberFormat="1" applyFont="1" applyFill="1" applyBorder="1" applyAlignment="1" applyProtection="1">
      <alignment horizontal="left" vertical="center" wrapText="1"/>
      <protection hidden="1"/>
    </xf>
    <xf numFmtId="167" fontId="23" fillId="30" borderId="12" xfId="420" applyNumberFormat="1" applyFont="1" applyFill="1" applyBorder="1" applyAlignment="1" applyProtection="1">
      <alignment horizontal="center" vertical="center"/>
      <protection hidden="1"/>
    </xf>
    <xf numFmtId="165" fontId="23" fillId="30" borderId="12" xfId="420" applyNumberFormat="1" applyFont="1" applyFill="1" applyBorder="1" applyAlignment="1" applyProtection="1">
      <alignment vertical="center"/>
      <protection hidden="1"/>
    </xf>
    <xf numFmtId="0" fontId="23" fillId="30" borderId="12" xfId="420" applyNumberFormat="1" applyFont="1" applyFill="1" applyBorder="1" applyAlignment="1" applyProtection="1">
      <alignment horizontal="left" vertical="center"/>
      <protection hidden="1"/>
    </xf>
    <xf numFmtId="0" fontId="23" fillId="30" borderId="12" xfId="42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Alignment="1">
      <alignment horizontal="right" vertical="center"/>
    </xf>
    <xf numFmtId="165" fontId="28" fillId="0" borderId="12" xfId="0" applyNumberFormat="1" applyFont="1" applyBorder="1" applyAlignment="1">
      <alignment horizontal="right" vertical="center"/>
    </xf>
    <xf numFmtId="165" fontId="28" fillId="25" borderId="12" xfId="0" applyNumberFormat="1" applyFont="1" applyFill="1" applyBorder="1" applyAlignment="1">
      <alignment horizontal="right" vertical="center"/>
    </xf>
    <xf numFmtId="165" fontId="28" fillId="25" borderId="0" xfId="0" applyNumberFormat="1" applyFont="1" applyFill="1" applyAlignment="1">
      <alignment horizontal="right" vertical="center"/>
    </xf>
    <xf numFmtId="165" fontId="29" fillId="30" borderId="12" xfId="0" applyNumberFormat="1" applyFont="1" applyFill="1" applyBorder="1" applyAlignment="1">
      <alignment horizontal="right" vertical="center"/>
    </xf>
    <xf numFmtId="165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8" fillId="27" borderId="12" xfId="0" applyFont="1" applyFill="1" applyBorder="1" applyAlignment="1">
      <alignment horizontal="center" vertical="center" wrapText="1"/>
    </xf>
    <xf numFmtId="0" fontId="22" fillId="26" borderId="15" xfId="927" applyNumberFormat="1" applyFont="1" applyFill="1" applyBorder="1" applyAlignment="1" applyProtection="1">
      <alignment horizontal="center" vertical="center" wrapText="1"/>
      <protection locked="0" hidden="1"/>
    </xf>
    <xf numFmtId="0" fontId="22" fillId="26" borderId="16" xfId="927" applyNumberFormat="1" applyFont="1" applyFill="1" applyBorder="1" applyAlignment="1" applyProtection="1">
      <alignment horizontal="center" vertical="center" wrapText="1"/>
      <protection locked="0" hidden="1"/>
    </xf>
    <xf numFmtId="0" fontId="22" fillId="26" borderId="17" xfId="927" applyNumberFormat="1" applyFont="1" applyFill="1" applyBorder="1" applyAlignment="1" applyProtection="1">
      <alignment horizontal="center" vertical="center" wrapText="1"/>
      <protection locked="0" hidden="1"/>
    </xf>
    <xf numFmtId="49" fontId="22" fillId="27" borderId="13" xfId="444" applyNumberFormat="1" applyFont="1" applyFill="1" applyBorder="1" applyAlignment="1">
      <alignment horizontal="center" vertical="center" wrapText="1"/>
    </xf>
    <xf numFmtId="49" fontId="22" fillId="27" borderId="14" xfId="444" applyNumberFormat="1" applyFont="1" applyFill="1" applyBorder="1" applyAlignment="1">
      <alignment horizontal="center" vertical="center" wrapText="1"/>
    </xf>
    <xf numFmtId="165" fontId="22" fillId="26" borderId="15" xfId="927" applyNumberFormat="1" applyFont="1" applyFill="1" applyBorder="1" applyAlignment="1" applyProtection="1">
      <alignment horizontal="center" vertical="center" wrapText="1"/>
      <protection locked="0" hidden="1"/>
    </xf>
    <xf numFmtId="165" fontId="22" fillId="26" borderId="16" xfId="927" applyNumberFormat="1" applyFont="1" applyFill="1" applyBorder="1" applyAlignment="1" applyProtection="1">
      <alignment horizontal="center" vertical="center" wrapText="1"/>
      <protection locked="0" hidden="1"/>
    </xf>
    <xf numFmtId="165" fontId="22" fillId="26" borderId="17" xfId="927" applyNumberFormat="1" applyFont="1" applyFill="1" applyBorder="1" applyAlignment="1" applyProtection="1">
      <alignment horizontal="center" vertical="center" wrapText="1"/>
      <protection locked="0" hidden="1"/>
    </xf>
    <xf numFmtId="49" fontId="22" fillId="26" borderId="15" xfId="927" applyNumberFormat="1" applyFont="1" applyFill="1" applyBorder="1" applyAlignment="1" applyProtection="1">
      <alignment horizontal="center" vertical="center" wrapText="1"/>
      <protection locked="0" hidden="1"/>
    </xf>
    <xf numFmtId="49" fontId="22" fillId="26" borderId="17" xfId="927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0" xfId="780" applyFont="1" applyAlignment="1">
      <alignment horizontal="center" vertical="center" wrapText="1"/>
    </xf>
  </cellXfs>
  <cellStyles count="928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1 5" xfId="790"/>
    <cellStyle name="20% - Акцент1 6" xfId="923"/>
    <cellStyle name="20% - Акцент1 7" xfId="2"/>
    <cellStyle name="20% - Акцент2 2" xfId="10"/>
    <cellStyle name="20% - Акцент2 2 2" xfId="11"/>
    <cellStyle name="20% - Акцент2 2 3" xfId="12"/>
    <cellStyle name="20% - Акцент2 2 4" xfId="13"/>
    <cellStyle name="20% - Акцент2 3" xfId="14"/>
    <cellStyle name="20% - Акцент2 4" xfId="15"/>
    <cellStyle name="20% - Акцент2 5" xfId="792"/>
    <cellStyle name="20% - Акцент2 6" xfId="922"/>
    <cellStyle name="20% - Акцент2 7" xfId="9"/>
    <cellStyle name="20% - Акцент3 2" xfId="17"/>
    <cellStyle name="20% - Акцент3 2 2" xfId="18"/>
    <cellStyle name="20% - Акцент3 2 3" xfId="19"/>
    <cellStyle name="20% - Акцент3 2 4" xfId="20"/>
    <cellStyle name="20% - Акцент3 3" xfId="21"/>
    <cellStyle name="20% - Акцент3 4" xfId="22"/>
    <cellStyle name="20% - Акцент3 5" xfId="794"/>
    <cellStyle name="20% - Акцент3 6" xfId="921"/>
    <cellStyle name="20% - Акцент3 7" xfId="16"/>
    <cellStyle name="20% - Акцент4 2" xfId="24"/>
    <cellStyle name="20% - Акцент4 2 2" xfId="25"/>
    <cellStyle name="20% - Акцент4 2 3" xfId="26"/>
    <cellStyle name="20% - Акцент4 2 4" xfId="27"/>
    <cellStyle name="20% - Акцент4 3" xfId="28"/>
    <cellStyle name="20% - Акцент4 4" xfId="29"/>
    <cellStyle name="20% - Акцент4 5" xfId="796"/>
    <cellStyle name="20% - Акцент4 6" xfId="920"/>
    <cellStyle name="20% - Акцент4 7" xfId="23"/>
    <cellStyle name="20% - Акцент5 2" xfId="31"/>
    <cellStyle name="20% - Акцент5 2 2" xfId="32"/>
    <cellStyle name="20% - Акцент5 2 3" xfId="33"/>
    <cellStyle name="20% - Акцент5 2 4" xfId="34"/>
    <cellStyle name="20% - Акцент5 3" xfId="35"/>
    <cellStyle name="20% - Акцент5 4" xfId="36"/>
    <cellStyle name="20% - Акцент5 5" xfId="798"/>
    <cellStyle name="20% - Акцент5 6" xfId="919"/>
    <cellStyle name="20% - Акцент5 7" xfId="30"/>
    <cellStyle name="20% - Акцент6 2" xfId="38"/>
    <cellStyle name="20% - Акцент6 2 2" xfId="39"/>
    <cellStyle name="20% - Акцент6 2 3" xfId="40"/>
    <cellStyle name="20% - Акцент6 2 4" xfId="41"/>
    <cellStyle name="20% - Акцент6 3" xfId="42"/>
    <cellStyle name="20% - Акцент6 4" xfId="43"/>
    <cellStyle name="20% - Акцент6 5" xfId="800"/>
    <cellStyle name="20% - Акцент6 6" xfId="918"/>
    <cellStyle name="20% - Акцент6 7" xfId="37"/>
    <cellStyle name="40% - Акцент1 2" xfId="45"/>
    <cellStyle name="40% - Акцент1 2 2" xfId="46"/>
    <cellStyle name="40% - Акцент1 2 3" xfId="47"/>
    <cellStyle name="40% - Акцент1 2 4" xfId="48"/>
    <cellStyle name="40% - Акцент1 3" xfId="49"/>
    <cellStyle name="40% - Акцент1 4" xfId="50"/>
    <cellStyle name="40% - Акцент1 5" xfId="802"/>
    <cellStyle name="40% - Акцент1 6" xfId="917"/>
    <cellStyle name="40% - Акцент1 7" xfId="44"/>
    <cellStyle name="40% - Акцент2 2" xfId="52"/>
    <cellStyle name="40% - Акцент2 2 2" xfId="53"/>
    <cellStyle name="40% - Акцент2 2 3" xfId="54"/>
    <cellStyle name="40% - Акцент2 2 4" xfId="55"/>
    <cellStyle name="40% - Акцент2 3" xfId="56"/>
    <cellStyle name="40% - Акцент2 4" xfId="57"/>
    <cellStyle name="40% - Акцент2 5" xfId="803"/>
    <cellStyle name="40% - Акцент2 6" xfId="916"/>
    <cellStyle name="40% - Акцент2 7" xfId="51"/>
    <cellStyle name="40% - Акцент3 2" xfId="59"/>
    <cellStyle name="40% - Акцент3 2 2" xfId="60"/>
    <cellStyle name="40% - Акцент3 2 3" xfId="61"/>
    <cellStyle name="40% - Акцент3 2 4" xfId="62"/>
    <cellStyle name="40% - Акцент3 3" xfId="63"/>
    <cellStyle name="40% - Акцент3 4" xfId="64"/>
    <cellStyle name="40% - Акцент3 5" xfId="805"/>
    <cellStyle name="40% - Акцент3 6" xfId="915"/>
    <cellStyle name="40% - Акцент3 7" xfId="58"/>
    <cellStyle name="40% - Акцент4 2" xfId="66"/>
    <cellStyle name="40% - Акцент4 2 2" xfId="67"/>
    <cellStyle name="40% - Акцент4 2 3" xfId="68"/>
    <cellStyle name="40% - Акцент4 2 4" xfId="69"/>
    <cellStyle name="40% - Акцент4 3" xfId="70"/>
    <cellStyle name="40% - Акцент4 4" xfId="71"/>
    <cellStyle name="40% - Акцент4 5" xfId="807"/>
    <cellStyle name="40% - Акцент4 6" xfId="914"/>
    <cellStyle name="40% - Акцент4 7" xfId="65"/>
    <cellStyle name="40% - Акцент5 2" xfId="73"/>
    <cellStyle name="40% - Акцент5 2 2" xfId="74"/>
    <cellStyle name="40% - Акцент5 2 3" xfId="75"/>
    <cellStyle name="40% - Акцент5 2 4" xfId="76"/>
    <cellStyle name="40% - Акцент5 3" xfId="77"/>
    <cellStyle name="40% - Акцент5 4" xfId="78"/>
    <cellStyle name="40% - Акцент5 5" xfId="809"/>
    <cellStyle name="40% - Акцент5 6" xfId="791"/>
    <cellStyle name="40% - Акцент5 7" xfId="72"/>
    <cellStyle name="40% - Акцент6 2" xfId="80"/>
    <cellStyle name="40% - Акцент6 2 2" xfId="81"/>
    <cellStyle name="40% - Акцент6 2 3" xfId="82"/>
    <cellStyle name="40% - Акцент6 2 4" xfId="83"/>
    <cellStyle name="40% - Акцент6 3" xfId="84"/>
    <cellStyle name="40% - Акцент6 4" xfId="85"/>
    <cellStyle name="40% - Акцент6 5" xfId="811"/>
    <cellStyle name="40% - Акцент6 6" xfId="793"/>
    <cellStyle name="40% - Акцент6 7" xfId="79"/>
    <cellStyle name="60% - Акцент1 2" xfId="87"/>
    <cellStyle name="60% - Акцент1 2 2" xfId="88"/>
    <cellStyle name="60% - Акцент1 2 3" xfId="89"/>
    <cellStyle name="60% - Акцент1 2 4" xfId="90"/>
    <cellStyle name="60% - Акцент1 3" xfId="91"/>
    <cellStyle name="60% - Акцент1 4" xfId="92"/>
    <cellStyle name="60% - Акцент1 5" xfId="813"/>
    <cellStyle name="60% - Акцент1 6" xfId="795"/>
    <cellStyle name="60% - Акцент1 7" xfId="86"/>
    <cellStyle name="60% - Акцент2 2" xfId="94"/>
    <cellStyle name="60% - Акцент2 2 2" xfId="95"/>
    <cellStyle name="60% - Акцент2 2 3" xfId="96"/>
    <cellStyle name="60% - Акцент2 2 4" xfId="97"/>
    <cellStyle name="60% - Акцент2 3" xfId="98"/>
    <cellStyle name="60% - Акцент2 4" xfId="99"/>
    <cellStyle name="60% - Акцент2 5" xfId="815"/>
    <cellStyle name="60% - Акцент2 6" xfId="797"/>
    <cellStyle name="60% - Акцент2 7" xfId="93"/>
    <cellStyle name="60% - Акцент3 2" xfId="101"/>
    <cellStyle name="60% - Акцент3 2 2" xfId="102"/>
    <cellStyle name="60% - Акцент3 2 3" xfId="103"/>
    <cellStyle name="60% - Акцент3 2 4" xfId="104"/>
    <cellStyle name="60% - Акцент3 3" xfId="105"/>
    <cellStyle name="60% - Акцент3 4" xfId="106"/>
    <cellStyle name="60% - Акцент3 5" xfId="816"/>
    <cellStyle name="60% - Акцент3 6" xfId="799"/>
    <cellStyle name="60% - Акцент3 7" xfId="100"/>
    <cellStyle name="60% - Акцент4 2" xfId="108"/>
    <cellStyle name="60% - Акцент4 2 2" xfId="109"/>
    <cellStyle name="60% - Акцент4 2 3" xfId="110"/>
    <cellStyle name="60% - Акцент4 2 4" xfId="111"/>
    <cellStyle name="60% - Акцент4 3" xfId="112"/>
    <cellStyle name="60% - Акцент4 4" xfId="113"/>
    <cellStyle name="60% - Акцент4 5" xfId="818"/>
    <cellStyle name="60% - Акцент4 6" xfId="801"/>
    <cellStyle name="60% - Акцент4 7" xfId="107"/>
    <cellStyle name="60% - Акцент5 2" xfId="115"/>
    <cellStyle name="60% - Акцент5 2 2" xfId="116"/>
    <cellStyle name="60% - Акцент5 2 3" xfId="117"/>
    <cellStyle name="60% - Акцент5 2 4" xfId="118"/>
    <cellStyle name="60% - Акцент5 3" xfId="119"/>
    <cellStyle name="60% - Акцент5 4" xfId="120"/>
    <cellStyle name="60% - Акцент5 5" xfId="820"/>
    <cellStyle name="60% - Акцент5 6" xfId="804"/>
    <cellStyle name="60% - Акцент5 7" xfId="114"/>
    <cellStyle name="60% - Акцент6 2" xfId="122"/>
    <cellStyle name="60% - Акцент6 2 2" xfId="123"/>
    <cellStyle name="60% - Акцент6 2 3" xfId="124"/>
    <cellStyle name="60% - Акцент6 2 4" xfId="125"/>
    <cellStyle name="60% - Акцент6 3" xfId="126"/>
    <cellStyle name="60% - Акцент6 4" xfId="127"/>
    <cellStyle name="60% - Акцент6 5" xfId="822"/>
    <cellStyle name="60% - Акцент6 6" xfId="806"/>
    <cellStyle name="60% - Акцент6 7" xfId="121"/>
    <cellStyle name="Акцент1 2" xfId="129"/>
    <cellStyle name="Акцент1 2 2" xfId="130"/>
    <cellStyle name="Акцент1 2 3" xfId="131"/>
    <cellStyle name="Акцент1 2 4" xfId="132"/>
    <cellStyle name="Акцент1 3" xfId="133"/>
    <cellStyle name="Акцент1 4" xfId="134"/>
    <cellStyle name="Акцент1 5" xfId="824"/>
    <cellStyle name="Акцент1 6" xfId="808"/>
    <cellStyle name="Акцент1 7" xfId="128"/>
    <cellStyle name="Акцент2 2" xfId="136"/>
    <cellStyle name="Акцент2 2 2" xfId="137"/>
    <cellStyle name="Акцент2 2 3" xfId="138"/>
    <cellStyle name="Акцент2 2 4" xfId="139"/>
    <cellStyle name="Акцент2 3" xfId="140"/>
    <cellStyle name="Акцент2 4" xfId="141"/>
    <cellStyle name="Акцент2 5" xfId="826"/>
    <cellStyle name="Акцент2 6" xfId="810"/>
    <cellStyle name="Акцент2 7" xfId="135"/>
    <cellStyle name="Акцент3 2" xfId="143"/>
    <cellStyle name="Акцент3 2 2" xfId="144"/>
    <cellStyle name="Акцент3 2 3" xfId="145"/>
    <cellStyle name="Акцент3 2 4" xfId="146"/>
    <cellStyle name="Акцент3 3" xfId="147"/>
    <cellStyle name="Акцент3 4" xfId="148"/>
    <cellStyle name="Акцент3 5" xfId="827"/>
    <cellStyle name="Акцент3 6" xfId="812"/>
    <cellStyle name="Акцент3 7" xfId="142"/>
    <cellStyle name="Акцент4 2" xfId="150"/>
    <cellStyle name="Акцент4 2 2" xfId="151"/>
    <cellStyle name="Акцент4 2 3" xfId="152"/>
    <cellStyle name="Акцент4 2 4" xfId="153"/>
    <cellStyle name="Акцент4 3" xfId="154"/>
    <cellStyle name="Акцент4 4" xfId="155"/>
    <cellStyle name="Акцент4 5" xfId="828"/>
    <cellStyle name="Акцент4 6" xfId="814"/>
    <cellStyle name="Акцент4 7" xfId="149"/>
    <cellStyle name="Акцент5 2" xfId="157"/>
    <cellStyle name="Акцент5 2 2" xfId="158"/>
    <cellStyle name="Акцент5 2 3" xfId="159"/>
    <cellStyle name="Акцент5 2 4" xfId="160"/>
    <cellStyle name="Акцент5 3" xfId="161"/>
    <cellStyle name="Акцент5 4" xfId="162"/>
    <cellStyle name="Акцент5 5" xfId="829"/>
    <cellStyle name="Акцент5 6" xfId="817"/>
    <cellStyle name="Акцент5 7" xfId="156"/>
    <cellStyle name="Акцент6 2" xfId="164"/>
    <cellStyle name="Акцент6 2 2" xfId="165"/>
    <cellStyle name="Акцент6 2 3" xfId="166"/>
    <cellStyle name="Акцент6 2 4" xfId="167"/>
    <cellStyle name="Акцент6 3" xfId="168"/>
    <cellStyle name="Акцент6 4" xfId="169"/>
    <cellStyle name="Акцент6 5" xfId="830"/>
    <cellStyle name="Акцент6 6" xfId="819"/>
    <cellStyle name="Акцент6 7" xfId="163"/>
    <cellStyle name="Ввод  2" xfId="171"/>
    <cellStyle name="Ввод  2 2" xfId="172"/>
    <cellStyle name="Ввод  2 3" xfId="173"/>
    <cellStyle name="Ввод  2 4" xfId="174"/>
    <cellStyle name="Ввод  3" xfId="175"/>
    <cellStyle name="Ввод  4" xfId="176"/>
    <cellStyle name="Ввод  5" xfId="831"/>
    <cellStyle name="Ввод  6" xfId="821"/>
    <cellStyle name="Ввод  7" xfId="170"/>
    <cellStyle name="Вывод 2" xfId="178"/>
    <cellStyle name="Вывод 2 2" xfId="179"/>
    <cellStyle name="Вывод 2 3" xfId="180"/>
    <cellStyle name="Вывод 2 4" xfId="181"/>
    <cellStyle name="Вывод 3" xfId="182"/>
    <cellStyle name="Вывод 4" xfId="183"/>
    <cellStyle name="Вывод 5" xfId="832"/>
    <cellStyle name="Вывод 6" xfId="823"/>
    <cellStyle name="Вывод 7" xfId="177"/>
    <cellStyle name="Вычисление 2" xfId="185"/>
    <cellStyle name="Вычисление 2 2" xfId="186"/>
    <cellStyle name="Вычисление 2 3" xfId="187"/>
    <cellStyle name="Вычисление 2 4" xfId="188"/>
    <cellStyle name="Вычисление 3" xfId="189"/>
    <cellStyle name="Вычисление 4" xfId="190"/>
    <cellStyle name="Вычисление 5" xfId="833"/>
    <cellStyle name="Вычисление 6" xfId="825"/>
    <cellStyle name="Вычисление 7" xfId="184"/>
    <cellStyle name="Денежный [0] 10" xfId="191"/>
    <cellStyle name="Денежный [0] 11" xfId="192"/>
    <cellStyle name="Денежный [0] 12" xfId="193"/>
    <cellStyle name="Денежный [0] 13" xfId="194"/>
    <cellStyle name="Денежный [0] 14" xfId="195"/>
    <cellStyle name="Денежный [0] 14 2" xfId="196"/>
    <cellStyle name="Денежный [0] 14 3" xfId="197"/>
    <cellStyle name="Денежный [0] 14 4" xfId="198"/>
    <cellStyle name="Денежный [0] 15" xfId="199"/>
    <cellStyle name="Денежный [0] 15 2" xfId="200"/>
    <cellStyle name="Денежный [0] 15 3" xfId="201"/>
    <cellStyle name="Денежный [0] 15 4" xfId="202"/>
    <cellStyle name="Денежный [0] 16" xfId="203"/>
    <cellStyle name="Денежный [0] 16 2" xfId="204"/>
    <cellStyle name="Денежный [0] 16 3" xfId="205"/>
    <cellStyle name="Денежный [0] 16 4" xfId="206"/>
    <cellStyle name="Денежный [0] 17" xfId="207"/>
    <cellStyle name="Денежный [0] 17 2" xfId="208"/>
    <cellStyle name="Денежный [0] 17 3" xfId="209"/>
    <cellStyle name="Денежный [0] 17 4" xfId="210"/>
    <cellStyle name="Денежный [0] 18" xfId="211"/>
    <cellStyle name="Денежный [0] 18 2" xfId="212"/>
    <cellStyle name="Денежный [0] 18 3" xfId="213"/>
    <cellStyle name="Денежный [0] 18 4" xfId="214"/>
    <cellStyle name="Денежный [0] 19" xfId="215"/>
    <cellStyle name="Денежный [0] 19 2" xfId="216"/>
    <cellStyle name="Денежный [0] 19 3" xfId="217"/>
    <cellStyle name="Денежный [0] 19 4" xfId="218"/>
    <cellStyle name="Денежный [0] 2" xfId="219"/>
    <cellStyle name="Денежный [0] 2 2" xfId="220"/>
    <cellStyle name="Денежный [0] 2 3" xfId="221"/>
    <cellStyle name="Денежный [0] 2 4" xfId="222"/>
    <cellStyle name="Денежный [0] 20" xfId="223"/>
    <cellStyle name="Денежный [0] 20 2" xfId="224"/>
    <cellStyle name="Денежный [0] 21" xfId="225"/>
    <cellStyle name="Денежный [0] 21 2" xfId="226"/>
    <cellStyle name="Денежный [0] 22" xfId="227"/>
    <cellStyle name="Денежный [0] 22 2" xfId="228"/>
    <cellStyle name="Денежный [0] 23" xfId="229"/>
    <cellStyle name="Денежный [0] 23 2" xfId="230"/>
    <cellStyle name="Денежный [0] 24" xfId="231"/>
    <cellStyle name="Денежный [0] 24 2" xfId="232"/>
    <cellStyle name="Денежный [0] 25" xfId="233"/>
    <cellStyle name="Денежный [0] 25 2" xfId="834"/>
    <cellStyle name="Денежный [0] 26" xfId="234"/>
    <cellStyle name="Денежный [0] 26 2" xfId="835"/>
    <cellStyle name="Денежный [0] 27" xfId="235"/>
    <cellStyle name="Денежный [0] 3" xfId="236"/>
    <cellStyle name="Денежный [0] 3 2" xfId="237"/>
    <cellStyle name="Денежный [0] 3 3" xfId="238"/>
    <cellStyle name="Денежный [0] 3 4" xfId="239"/>
    <cellStyle name="Денежный [0] 4" xfId="240"/>
    <cellStyle name="Денежный [0] 4 2" xfId="241"/>
    <cellStyle name="Денежный [0] 4 3" xfId="242"/>
    <cellStyle name="Денежный [0] 4 4" xfId="243"/>
    <cellStyle name="Денежный [0] 5" xfId="244"/>
    <cellStyle name="Денежный [0] 5 2" xfId="245"/>
    <cellStyle name="Денежный [0] 5 3" xfId="246"/>
    <cellStyle name="Денежный [0] 5 4" xfId="247"/>
    <cellStyle name="Денежный [0] 6" xfId="248"/>
    <cellStyle name="Денежный [0] 6 2" xfId="249"/>
    <cellStyle name="Денежный [0] 6 3" xfId="250"/>
    <cellStyle name="Денежный [0] 6 4" xfId="251"/>
    <cellStyle name="Денежный [0] 7" xfId="252"/>
    <cellStyle name="Денежный [0] 7 2" xfId="253"/>
    <cellStyle name="Денежный [0] 7 3" xfId="254"/>
    <cellStyle name="Денежный [0] 7 4" xfId="255"/>
    <cellStyle name="Денежный [0] 8" xfId="256"/>
    <cellStyle name="Денежный [0] 8 2" xfId="257"/>
    <cellStyle name="Денежный [0] 8 3" xfId="258"/>
    <cellStyle name="Денежный [0] 8 4" xfId="259"/>
    <cellStyle name="Денежный [0] 9" xfId="260"/>
    <cellStyle name="Денежный 10" xfId="261"/>
    <cellStyle name="Денежный 11" xfId="262"/>
    <cellStyle name="Денежный 12" xfId="263"/>
    <cellStyle name="Денежный 13" xfId="264"/>
    <cellStyle name="Денежный 14" xfId="265"/>
    <cellStyle name="Денежный 14 2" xfId="266"/>
    <cellStyle name="Денежный 14 3" xfId="267"/>
    <cellStyle name="Денежный 14 4" xfId="268"/>
    <cellStyle name="Денежный 15" xfId="269"/>
    <cellStyle name="Денежный 15 2" xfId="270"/>
    <cellStyle name="Денежный 15 3" xfId="271"/>
    <cellStyle name="Денежный 15 4" xfId="272"/>
    <cellStyle name="Денежный 16" xfId="273"/>
    <cellStyle name="Денежный 16 2" xfId="274"/>
    <cellStyle name="Денежный 16 3" xfId="275"/>
    <cellStyle name="Денежный 16 4" xfId="276"/>
    <cellStyle name="Денежный 17" xfId="277"/>
    <cellStyle name="Денежный 17 2" xfId="278"/>
    <cellStyle name="Денежный 17 3" xfId="279"/>
    <cellStyle name="Денежный 17 4" xfId="280"/>
    <cellStyle name="Денежный 18" xfId="281"/>
    <cellStyle name="Денежный 18 2" xfId="282"/>
    <cellStyle name="Денежный 18 3" xfId="283"/>
    <cellStyle name="Денежный 18 4" xfId="284"/>
    <cellStyle name="Денежный 19" xfId="285"/>
    <cellStyle name="Денежный 19 2" xfId="286"/>
    <cellStyle name="Денежный 19 3" xfId="287"/>
    <cellStyle name="Денежный 19 4" xfId="288"/>
    <cellStyle name="Денежный 2" xfId="289"/>
    <cellStyle name="Денежный 2 2" xfId="290"/>
    <cellStyle name="Денежный 2 3" xfId="291"/>
    <cellStyle name="Денежный 2 4" xfId="292"/>
    <cellStyle name="Денежный 20" xfId="293"/>
    <cellStyle name="Денежный 20 2" xfId="294"/>
    <cellStyle name="Денежный 20 3" xfId="295"/>
    <cellStyle name="Денежный 20 4" xfId="296"/>
    <cellStyle name="Денежный 21" xfId="297"/>
    <cellStyle name="Денежный 22" xfId="298"/>
    <cellStyle name="Денежный 23" xfId="299"/>
    <cellStyle name="Денежный 24" xfId="300"/>
    <cellStyle name="Денежный 24 2" xfId="301"/>
    <cellStyle name="Денежный 25" xfId="302"/>
    <cellStyle name="Денежный 25 2" xfId="303"/>
    <cellStyle name="Денежный 26" xfId="304"/>
    <cellStyle name="Денежный 26 2" xfId="305"/>
    <cellStyle name="Денежный 27" xfId="306"/>
    <cellStyle name="Денежный 27 2" xfId="307"/>
    <cellStyle name="Денежный 28" xfId="308"/>
    <cellStyle name="Денежный 28 2" xfId="309"/>
    <cellStyle name="Денежный 29" xfId="310"/>
    <cellStyle name="Денежный 29 2" xfId="839"/>
    <cellStyle name="Денежный 3" xfId="311"/>
    <cellStyle name="Денежный 3 2" xfId="312"/>
    <cellStyle name="Денежный 3 3" xfId="313"/>
    <cellStyle name="Денежный 3 4" xfId="314"/>
    <cellStyle name="Денежный 30" xfId="315"/>
    <cellStyle name="Денежный 31" xfId="316"/>
    <cellStyle name="Денежный 32" xfId="317"/>
    <cellStyle name="Денежный 33" xfId="318"/>
    <cellStyle name="Денежный 34" xfId="319"/>
    <cellStyle name="Денежный 35" xfId="320"/>
    <cellStyle name="Денежный 36" xfId="321"/>
    <cellStyle name="Денежный 36 2" xfId="842"/>
    <cellStyle name="Денежный 37" xfId="322"/>
    <cellStyle name="Денежный 37 2" xfId="843"/>
    <cellStyle name="Денежный 38" xfId="323"/>
    <cellStyle name="Денежный 4" xfId="324"/>
    <cellStyle name="Денежный 4 2" xfId="325"/>
    <cellStyle name="Денежный 4 3" xfId="326"/>
    <cellStyle name="Денежный 4 4" xfId="327"/>
    <cellStyle name="Денежный 5" xfId="328"/>
    <cellStyle name="Денежный 5 2" xfId="329"/>
    <cellStyle name="Денежный 5 3" xfId="330"/>
    <cellStyle name="Денежный 5 4" xfId="331"/>
    <cellStyle name="Денежный 6" xfId="332"/>
    <cellStyle name="Денежный 6 2" xfId="333"/>
    <cellStyle name="Денежный 6 3" xfId="334"/>
    <cellStyle name="Денежный 6 4" xfId="335"/>
    <cellStyle name="Денежный 7" xfId="336"/>
    <cellStyle name="Денежный 7 2" xfId="337"/>
    <cellStyle name="Денежный 7 3" xfId="338"/>
    <cellStyle name="Денежный 7 4" xfId="339"/>
    <cellStyle name="Денежный 8" xfId="340"/>
    <cellStyle name="Денежный 8 2" xfId="341"/>
    <cellStyle name="Денежный 8 3" xfId="342"/>
    <cellStyle name="Денежный 8 4" xfId="343"/>
    <cellStyle name="Денежный 9" xfId="344"/>
    <cellStyle name="Заголовок 1 2" xfId="346"/>
    <cellStyle name="Заголовок 1 2 2" xfId="347"/>
    <cellStyle name="Заголовок 1 2 3" xfId="348"/>
    <cellStyle name="Заголовок 1 2 4" xfId="349"/>
    <cellStyle name="Заголовок 1 3" xfId="350"/>
    <cellStyle name="Заголовок 1 4" xfId="351"/>
    <cellStyle name="Заголовок 1 5" xfId="846"/>
    <cellStyle name="Заголовок 1 6" xfId="836"/>
    <cellStyle name="Заголовок 1 7" xfId="345"/>
    <cellStyle name="Заголовок 2 2" xfId="353"/>
    <cellStyle name="Заголовок 2 2 2" xfId="354"/>
    <cellStyle name="Заголовок 2 2 3" xfId="355"/>
    <cellStyle name="Заголовок 2 2 4" xfId="356"/>
    <cellStyle name="Заголовок 2 3" xfId="357"/>
    <cellStyle name="Заголовок 2 4" xfId="358"/>
    <cellStyle name="Заголовок 2 5" xfId="847"/>
    <cellStyle name="Заголовок 2 6" xfId="837"/>
    <cellStyle name="Заголовок 2 7" xfId="352"/>
    <cellStyle name="Заголовок 3 2" xfId="360"/>
    <cellStyle name="Заголовок 3 2 2" xfId="361"/>
    <cellStyle name="Заголовок 3 2 3" xfId="362"/>
    <cellStyle name="Заголовок 3 2 4" xfId="363"/>
    <cellStyle name="Заголовок 3 3" xfId="364"/>
    <cellStyle name="Заголовок 3 4" xfId="365"/>
    <cellStyle name="Заголовок 3 5" xfId="849"/>
    <cellStyle name="Заголовок 3 6" xfId="925"/>
    <cellStyle name="Заголовок 3 7" xfId="359"/>
    <cellStyle name="Заголовок 4 2" xfId="367"/>
    <cellStyle name="Заголовок 4 2 2" xfId="368"/>
    <cellStyle name="Заголовок 4 2 3" xfId="369"/>
    <cellStyle name="Заголовок 4 2 4" xfId="370"/>
    <cellStyle name="Заголовок 4 3" xfId="371"/>
    <cellStyle name="Заголовок 4 4" xfId="372"/>
    <cellStyle name="Заголовок 4 5" xfId="850"/>
    <cellStyle name="Заголовок 4 6" xfId="838"/>
    <cellStyle name="Заголовок 4 7" xfId="366"/>
    <cellStyle name="Итог 2" xfId="374"/>
    <cellStyle name="Итог 2 2" xfId="375"/>
    <cellStyle name="Итог 2 3" xfId="376"/>
    <cellStyle name="Итог 2 4" xfId="377"/>
    <cellStyle name="Итог 3" xfId="378"/>
    <cellStyle name="Итог 4" xfId="379"/>
    <cellStyle name="Итог 5" xfId="851"/>
    <cellStyle name="Итог 6" xfId="840"/>
    <cellStyle name="Итог 7" xfId="373"/>
    <cellStyle name="Контрольная ячейка 2" xfId="381"/>
    <cellStyle name="Контрольная ячейка 2 2" xfId="382"/>
    <cellStyle name="Контрольная ячейка 2 3" xfId="383"/>
    <cellStyle name="Контрольная ячейка 2 4" xfId="384"/>
    <cellStyle name="Контрольная ячейка 3" xfId="385"/>
    <cellStyle name="Контрольная ячейка 4" xfId="386"/>
    <cellStyle name="Контрольная ячейка 5" xfId="852"/>
    <cellStyle name="Контрольная ячейка 6" xfId="841"/>
    <cellStyle name="Контрольная ячейка 7" xfId="380"/>
    <cellStyle name="Название 2" xfId="388"/>
    <cellStyle name="Название 2 2" xfId="389"/>
    <cellStyle name="Название 2 3" xfId="390"/>
    <cellStyle name="Название 2 4" xfId="391"/>
    <cellStyle name="Название 3" xfId="392"/>
    <cellStyle name="Название 4" xfId="393"/>
    <cellStyle name="Название 5" xfId="853"/>
    <cellStyle name="Название 6" xfId="844"/>
    <cellStyle name="Название 7" xfId="387"/>
    <cellStyle name="Нейтральный 2" xfId="395"/>
    <cellStyle name="Нейтральный 2 2" xfId="396"/>
    <cellStyle name="Нейтральный 2 3" xfId="397"/>
    <cellStyle name="Нейтральный 2 4" xfId="398"/>
    <cellStyle name="Нейтральный 3" xfId="399"/>
    <cellStyle name="Нейтральный 4" xfId="400"/>
    <cellStyle name="Нейтральный 5" xfId="854"/>
    <cellStyle name="Нейтральный 6" xfId="845"/>
    <cellStyle name="Нейтральный 7" xfId="394"/>
    <cellStyle name="Обычный" xfId="0" builtinId="0"/>
    <cellStyle name="Обычный 10" xfId="401"/>
    <cellStyle name="Обычный 11" xfId="402"/>
    <cellStyle name="Обычный 12" xfId="769"/>
    <cellStyle name="Обычный 12 2" xfId="403"/>
    <cellStyle name="Обычный 12 2 2" xfId="768"/>
    <cellStyle name="Обычный 12 3" xfId="404"/>
    <cellStyle name="Обычный 12 3 2" xfId="855"/>
    <cellStyle name="Обычный 12 4" xfId="897"/>
    <cellStyle name="Обычный 13" xfId="770"/>
    <cellStyle name="Обычный 13 2" xfId="898"/>
    <cellStyle name="Обычный 14" xfId="405"/>
    <cellStyle name="Обычный 15" xfId="406"/>
    <cellStyle name="Обычный 16" xfId="407"/>
    <cellStyle name="Обычный 17" xfId="408"/>
    <cellStyle name="Обычный 17 2" xfId="409"/>
    <cellStyle name="Обычный 17 3" xfId="410"/>
    <cellStyle name="Обычный 17 4" xfId="411"/>
    <cellStyle name="Обычный 18" xfId="412"/>
    <cellStyle name="Обычный 18 2" xfId="413"/>
    <cellStyle name="Обычный 18 3" xfId="414"/>
    <cellStyle name="Обычный 18 4" xfId="415"/>
    <cellStyle name="Обычный 19" xfId="771"/>
    <cellStyle name="Обычный 19 2" xfId="899"/>
    <cellStyle name="Обычный 2" xfId="416"/>
    <cellStyle name="Обычный 2 10" xfId="780"/>
    <cellStyle name="Обычный 2 10 2" xfId="906"/>
    <cellStyle name="Обычный 2 11" xfId="784"/>
    <cellStyle name="Обычный 2 11 2" xfId="910"/>
    <cellStyle name="Обычный 2 12" xfId="856"/>
    <cellStyle name="Обычный 2 13" xfId="848"/>
    <cellStyle name="Обычный 2 14" xfId="926"/>
    <cellStyle name="Обычный 2 2" xfId="417"/>
    <cellStyle name="Обычный 2 3" xfId="418"/>
    <cellStyle name="Обычный 2 4" xfId="419"/>
    <cellStyle name="Обычный 2 5" xfId="420"/>
    <cellStyle name="Обычный 2 6" xfId="421"/>
    <cellStyle name="Обычный 2 6 2" xfId="857"/>
    <cellStyle name="Обычный 2 7" xfId="422"/>
    <cellStyle name="Обычный 2 7 2" xfId="774"/>
    <cellStyle name="Обычный 2 8" xfId="423"/>
    <cellStyle name="Обычный 2 9" xfId="776"/>
    <cellStyle name="Обычный 2 9 2" xfId="902"/>
    <cellStyle name="Обычный 20" xfId="777"/>
    <cellStyle name="Обычный 20 2" xfId="903"/>
    <cellStyle name="Обычный 21" xfId="424"/>
    <cellStyle name="Обычный 21 2" xfId="425"/>
    <cellStyle name="Обычный 21 3" xfId="426"/>
    <cellStyle name="Обычный 21 4" xfId="427"/>
    <cellStyle name="Обычный 22" xfId="428"/>
    <cellStyle name="Обычный 22 2" xfId="429"/>
    <cellStyle name="Обычный 22 3" xfId="430"/>
    <cellStyle name="Обычный 22 4" xfId="431"/>
    <cellStyle name="Обычный 23" xfId="432"/>
    <cellStyle name="Обычный 23 2" xfId="433"/>
    <cellStyle name="Обычный 23 3" xfId="434"/>
    <cellStyle name="Обычный 23 4" xfId="435"/>
    <cellStyle name="Обычный 24" xfId="436"/>
    <cellStyle name="Обычный 24 2" xfId="437"/>
    <cellStyle name="Обычный 24 3" xfId="438"/>
    <cellStyle name="Обычный 24 4" xfId="439"/>
    <cellStyle name="Обычный 25" xfId="440"/>
    <cellStyle name="Обычный 25 2" xfId="441"/>
    <cellStyle name="Обычный 25 3" xfId="442"/>
    <cellStyle name="Обычный 25 4" xfId="443"/>
    <cellStyle name="Обычный 26" xfId="444"/>
    <cellStyle name="Обычный 26 2" xfId="445"/>
    <cellStyle name="Обычный 26 2 2" xfId="775"/>
    <cellStyle name="Обычный 26 2 2 2" xfId="901"/>
    <cellStyle name="Обычный 26 2 3" xfId="786"/>
    <cellStyle name="Обычный 26 2 3 2" xfId="912"/>
    <cellStyle name="Обычный 26 2 4" xfId="861"/>
    <cellStyle name="Обычный 26 3" xfId="772"/>
    <cellStyle name="Обычный 26 3 2" xfId="900"/>
    <cellStyle name="Обычный 26 4" xfId="785"/>
    <cellStyle name="Обычный 26 4 2" xfId="911"/>
    <cellStyle name="Обычный 26 5" xfId="860"/>
    <cellStyle name="Обычный 27" xfId="446"/>
    <cellStyle name="Обычный 27 2" xfId="447"/>
    <cellStyle name="Обычный 28" xfId="448"/>
    <cellStyle name="Обычный 28 2" xfId="449"/>
    <cellStyle name="Обычный 29" xfId="450"/>
    <cellStyle name="Обычный 29 2" xfId="451"/>
    <cellStyle name="Обычный 3" xfId="452"/>
    <cellStyle name="Обычный 3 2" xfId="453"/>
    <cellStyle name="Обычный 3 3" xfId="454"/>
    <cellStyle name="Обычный 3 4" xfId="455"/>
    <cellStyle name="Обычный 30" xfId="456"/>
    <cellStyle name="Обычный 30 2" xfId="457"/>
    <cellStyle name="Обычный 31" xfId="458"/>
    <cellStyle name="Обычный 31 2" xfId="459"/>
    <cellStyle name="Обычный 32" xfId="460"/>
    <cellStyle name="Обычный 32 2" xfId="461"/>
    <cellStyle name="Обычный 33" xfId="462"/>
    <cellStyle name="Обычный 33 2" xfId="463"/>
    <cellStyle name="Обычный 34" xfId="464"/>
    <cellStyle name="Обычный 34 2" xfId="863"/>
    <cellStyle name="Обычный 35" xfId="778"/>
    <cellStyle name="Обычный 35 2" xfId="904"/>
    <cellStyle name="Обычный 36" xfId="779"/>
    <cellStyle name="Обычный 36 2" xfId="905"/>
    <cellStyle name="Обычный 37" xfId="781"/>
    <cellStyle name="Обычный 37 2" xfId="907"/>
    <cellStyle name="Обычный 38" xfId="782"/>
    <cellStyle name="Обычный 38 2" xfId="908"/>
    <cellStyle name="Обычный 39" xfId="783"/>
    <cellStyle name="Обычный 39 2" xfId="909"/>
    <cellStyle name="Обычный 4" xfId="465"/>
    <cellStyle name="Обычный 4 2" xfId="466"/>
    <cellStyle name="Обычный 4 3" xfId="467"/>
    <cellStyle name="Обычный 4 4" xfId="468"/>
    <cellStyle name="Обычный 40" xfId="787"/>
    <cellStyle name="Обычный 40 2" xfId="913"/>
    <cellStyle name="Обычный 41" xfId="788"/>
    <cellStyle name="Обычный 42" xfId="789"/>
    <cellStyle name="Обычный 43" xfId="924"/>
    <cellStyle name="Обычный 44" xfId="1"/>
    <cellStyle name="Обычный 5" xfId="469"/>
    <cellStyle name="Обычный 5 2" xfId="470"/>
    <cellStyle name="Обычный 5 3" xfId="471"/>
    <cellStyle name="Обычный 5 4" xfId="472"/>
    <cellStyle name="Обычный 6" xfId="473"/>
    <cellStyle name="Обычный 6 2" xfId="474"/>
    <cellStyle name="Обычный 6 3" xfId="475"/>
    <cellStyle name="Обычный 6 4" xfId="476"/>
    <cellStyle name="Обычный 7" xfId="477"/>
    <cellStyle name="Обычный 7 2" xfId="478"/>
    <cellStyle name="Обычный 7 3" xfId="479"/>
    <cellStyle name="Обычный 7 4" xfId="480"/>
    <cellStyle name="Обычный 8" xfId="481"/>
    <cellStyle name="Обычный 8 2" xfId="482"/>
    <cellStyle name="Обычный 8 3" xfId="483"/>
    <cellStyle name="Обычный 8 4" xfId="484"/>
    <cellStyle name="Обычный 9" xfId="485"/>
    <cellStyle name="Обычный_Ведом" xfId="927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лохой 5" xfId="864"/>
    <cellStyle name="Плохой 6" xfId="858"/>
    <cellStyle name="Плохой 7" xfId="486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ояснение 5" xfId="865"/>
    <cellStyle name="Пояснение 6" xfId="859"/>
    <cellStyle name="Пояснение 7" xfId="493"/>
    <cellStyle name="Примечание 10" xfId="500"/>
    <cellStyle name="Примечание 2" xfId="501"/>
    <cellStyle name="Примечание 2 2" xfId="502"/>
    <cellStyle name="Примечание 2 2 2" xfId="867"/>
    <cellStyle name="Примечание 2 3" xfId="503"/>
    <cellStyle name="Примечание 2 3 2" xfId="868"/>
    <cellStyle name="Примечание 2 4" xfId="504"/>
    <cellStyle name="Примечание 2 4 2" xfId="869"/>
    <cellStyle name="Примечание 2 5" xfId="773"/>
    <cellStyle name="Примечание 3" xfId="505"/>
    <cellStyle name="Примечание 3 2" xfId="506"/>
    <cellStyle name="Примечание 3 2 2" xfId="871"/>
    <cellStyle name="Примечание 3 3" xfId="507"/>
    <cellStyle name="Примечание 3 3 2" xfId="872"/>
    <cellStyle name="Примечание 3 4" xfId="508"/>
    <cellStyle name="Примечание 3 4 2" xfId="873"/>
    <cellStyle name="Примечание 3 5" xfId="870"/>
    <cellStyle name="Примечание 4" xfId="509"/>
    <cellStyle name="Примечание 4 2" xfId="510"/>
    <cellStyle name="Примечание 4 2 2" xfId="875"/>
    <cellStyle name="Примечание 4 3" xfId="511"/>
    <cellStyle name="Примечание 4 3 2" xfId="876"/>
    <cellStyle name="Примечание 4 4" xfId="512"/>
    <cellStyle name="Примечание 4 4 2" xfId="877"/>
    <cellStyle name="Примечание 4 5" xfId="874"/>
    <cellStyle name="Примечание 5" xfId="513"/>
    <cellStyle name="Примечание 5 2" xfId="878"/>
    <cellStyle name="Примечание 6" xfId="514"/>
    <cellStyle name="Примечание 6 2" xfId="879"/>
    <cellStyle name="Примечание 7" xfId="515"/>
    <cellStyle name="Примечание 7 2" xfId="880"/>
    <cellStyle name="Примечание 8" xfId="866"/>
    <cellStyle name="Примечание 9" xfId="862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6 2" xfId="883"/>
    <cellStyle name="Процентный 27" xfId="560"/>
    <cellStyle name="Процентный 27 2" xfId="884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Связанная ячейка 5" xfId="885"/>
    <cellStyle name="Связанная ячейка 6" xfId="881"/>
    <cellStyle name="Связанная ячейка 7" xfId="587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Текст предупреждения 5" xfId="886"/>
    <cellStyle name="Текст предупреждения 6" xfId="882"/>
    <cellStyle name="Текст предупреждения 7" xfId="594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6 2" xfId="887"/>
    <cellStyle name="Финансовый [0] 27" xfId="645"/>
    <cellStyle name="Финансовый [0] 27 2" xfId="888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1 2" xfId="89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8 2" xfId="891"/>
    <cellStyle name="Финансовый 39" xfId="738"/>
    <cellStyle name="Финансовый 39 2" xfId="892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2 2" xfId="893"/>
    <cellStyle name="Финансовый 5 3" xfId="746"/>
    <cellStyle name="Финансовый 5 3 2" xfId="894"/>
    <cellStyle name="Финансовый 5 4" xfId="747"/>
    <cellStyle name="Финансовый 5 4 2" xfId="895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  <cellStyle name="Хороший 5" xfId="896"/>
    <cellStyle name="Хороший 6" xfId="889"/>
    <cellStyle name="Хороший 7" xfId="7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topLeftCell="A97" workbookViewId="0">
      <selection activeCell="L11" sqref="L11"/>
    </sheetView>
  </sheetViews>
  <sheetFormatPr defaultRowHeight="15"/>
  <cols>
    <col min="1" max="1" width="39" customWidth="1"/>
    <col min="2" max="2" width="11.28515625" customWidth="1"/>
    <col min="3" max="3" width="10.7109375" customWidth="1"/>
    <col min="4" max="4" width="14.28515625" customWidth="1"/>
    <col min="5" max="5" width="17.7109375" customWidth="1"/>
    <col min="6" max="6" width="16.28515625" style="1" customWidth="1"/>
    <col min="7" max="7" width="1" style="1" customWidth="1"/>
    <col min="8" max="8" width="14.28515625" customWidth="1"/>
    <col min="9" max="9" width="12.85546875" customWidth="1"/>
  </cols>
  <sheetData>
    <row r="1" spans="1:9" ht="49.5" customHeight="1">
      <c r="F1" s="41" t="s">
        <v>62</v>
      </c>
      <c r="G1" s="41"/>
      <c r="H1" s="41"/>
      <c r="I1" s="41"/>
    </row>
    <row r="2" spans="1:9">
      <c r="A2" s="26" t="s">
        <v>60</v>
      </c>
      <c r="B2" s="26"/>
      <c r="C2" s="26"/>
      <c r="D2" s="26"/>
      <c r="E2" s="27"/>
      <c r="F2" s="27"/>
    </row>
    <row r="3" spans="1:9">
      <c r="A3" s="28" t="s">
        <v>61</v>
      </c>
      <c r="B3" s="28"/>
      <c r="C3" s="28"/>
      <c r="D3" s="28"/>
      <c r="E3" s="29"/>
      <c r="F3" s="29"/>
    </row>
    <row r="4" spans="1:9">
      <c r="A4" s="2"/>
      <c r="B4" s="3"/>
      <c r="C4" s="3"/>
      <c r="D4" s="2"/>
    </row>
    <row r="5" spans="1:9">
      <c r="A5" s="6" t="s">
        <v>0</v>
      </c>
      <c r="B5" s="4"/>
      <c r="C5" s="4"/>
      <c r="D5" s="5"/>
    </row>
    <row r="6" spans="1:9">
      <c r="A6" s="31" t="s">
        <v>1</v>
      </c>
      <c r="B6" s="34"/>
      <c r="C6" s="35"/>
      <c r="D6" s="36" t="s">
        <v>53</v>
      </c>
      <c r="E6" s="30" t="s">
        <v>56</v>
      </c>
      <c r="F6" s="30" t="s">
        <v>57</v>
      </c>
      <c r="H6" s="30" t="s">
        <v>54</v>
      </c>
      <c r="I6" s="30" t="s">
        <v>55</v>
      </c>
    </row>
    <row r="7" spans="1:9">
      <c r="A7" s="32"/>
      <c r="B7" s="39" t="s">
        <v>48</v>
      </c>
      <c r="C7" s="39" t="s">
        <v>49</v>
      </c>
      <c r="D7" s="37"/>
      <c r="E7" s="30"/>
      <c r="F7" s="30"/>
      <c r="H7" s="30"/>
      <c r="I7" s="30"/>
    </row>
    <row r="8" spans="1:9" ht="47.25" customHeight="1">
      <c r="A8" s="33"/>
      <c r="B8" s="40"/>
      <c r="C8" s="40"/>
      <c r="D8" s="38"/>
      <c r="E8" s="30"/>
      <c r="F8" s="30"/>
      <c r="H8" s="30"/>
      <c r="I8" s="30"/>
    </row>
    <row r="9" spans="1:9">
      <c r="A9" s="10">
        <v>1</v>
      </c>
      <c r="B9" s="11" t="s">
        <v>51</v>
      </c>
      <c r="C9" s="11" t="s">
        <v>52</v>
      </c>
      <c r="D9" s="12">
        <v>4</v>
      </c>
      <c r="E9" s="13">
        <v>5</v>
      </c>
      <c r="F9" s="13">
        <v>6</v>
      </c>
      <c r="G9" s="14"/>
      <c r="H9" s="13">
        <v>7</v>
      </c>
      <c r="I9" s="13">
        <v>8</v>
      </c>
    </row>
    <row r="10" spans="1:9" ht="28.5">
      <c r="A10" s="15" t="s">
        <v>2</v>
      </c>
      <c r="B10" s="16">
        <v>1</v>
      </c>
      <c r="C10" s="16">
        <v>0</v>
      </c>
      <c r="D10" s="17">
        <f>SUM(D11:D16)</f>
        <v>328736.59999999998</v>
      </c>
      <c r="E10" s="24">
        <f>SUM(E11:E16)</f>
        <v>356272.1</v>
      </c>
      <c r="F10" s="24">
        <f>SUM(F11:F16)</f>
        <v>333844.19999999995</v>
      </c>
      <c r="G10" s="25"/>
      <c r="H10" s="24">
        <f>SUM(F10/D10*100)</f>
        <v>101.55370591531334</v>
      </c>
      <c r="I10" s="24">
        <f>SUM(F10/E10*100)</f>
        <v>93.704839643631914</v>
      </c>
    </row>
    <row r="11" spans="1:9" ht="60">
      <c r="A11" s="7" t="s">
        <v>3</v>
      </c>
      <c r="B11" s="8">
        <v>1</v>
      </c>
      <c r="C11" s="8">
        <v>2</v>
      </c>
      <c r="D11" s="9">
        <v>2133.4</v>
      </c>
      <c r="E11" s="21">
        <v>2133.4</v>
      </c>
      <c r="F11" s="21">
        <v>1817.3</v>
      </c>
      <c r="G11" s="20"/>
      <c r="H11" s="21">
        <f t="shared" ref="H11:H58" si="0">SUM(F11/D11*100)</f>
        <v>85.183275522639917</v>
      </c>
      <c r="I11" s="21">
        <f t="shared" ref="I11:I58" si="1">SUM(F11/E11*100)</f>
        <v>85.183275522639917</v>
      </c>
    </row>
    <row r="12" spans="1:9" ht="75">
      <c r="A12" s="7" t="s">
        <v>4</v>
      </c>
      <c r="B12" s="8">
        <v>1</v>
      </c>
      <c r="C12" s="8">
        <v>3</v>
      </c>
      <c r="D12" s="9">
        <v>4021.3</v>
      </c>
      <c r="E12" s="21">
        <v>4021.3</v>
      </c>
      <c r="F12" s="21">
        <v>3961.3</v>
      </c>
      <c r="G12" s="20"/>
      <c r="H12" s="21">
        <f t="shared" si="0"/>
        <v>98.507945191853381</v>
      </c>
      <c r="I12" s="21">
        <f t="shared" si="1"/>
        <v>98.507945191853381</v>
      </c>
    </row>
    <row r="13" spans="1:9" ht="90">
      <c r="A13" s="7" t="s">
        <v>5</v>
      </c>
      <c r="B13" s="8">
        <v>1</v>
      </c>
      <c r="C13" s="8">
        <v>4</v>
      </c>
      <c r="D13" s="9">
        <v>118268.1</v>
      </c>
      <c r="E13" s="21">
        <v>144220</v>
      </c>
      <c r="F13" s="21">
        <v>135522.9</v>
      </c>
      <c r="G13" s="20"/>
      <c r="H13" s="21">
        <f t="shared" si="0"/>
        <v>114.58956388070831</v>
      </c>
      <c r="I13" s="21">
        <f t="shared" si="1"/>
        <v>93.969560393842727</v>
      </c>
    </row>
    <row r="14" spans="1:9" ht="60">
      <c r="A14" s="7" t="s">
        <v>6</v>
      </c>
      <c r="B14" s="8">
        <v>1</v>
      </c>
      <c r="C14" s="8">
        <v>6</v>
      </c>
      <c r="D14" s="9">
        <v>21234</v>
      </c>
      <c r="E14" s="21">
        <v>21234</v>
      </c>
      <c r="F14" s="21">
        <v>21078.3</v>
      </c>
      <c r="G14" s="20"/>
      <c r="H14" s="21">
        <f t="shared" si="0"/>
        <v>99.266742017519078</v>
      </c>
      <c r="I14" s="21">
        <f t="shared" si="1"/>
        <v>99.266742017519078</v>
      </c>
    </row>
    <row r="15" spans="1:9">
      <c r="A15" s="7" t="s">
        <v>7</v>
      </c>
      <c r="B15" s="8">
        <v>1</v>
      </c>
      <c r="C15" s="8">
        <v>11</v>
      </c>
      <c r="D15" s="9">
        <v>3000</v>
      </c>
      <c r="E15" s="21">
        <v>54</v>
      </c>
      <c r="F15" s="21">
        <v>0</v>
      </c>
      <c r="G15" s="20"/>
      <c r="H15" s="21">
        <f t="shared" si="0"/>
        <v>0</v>
      </c>
      <c r="I15" s="21">
        <f t="shared" si="1"/>
        <v>0</v>
      </c>
    </row>
    <row r="16" spans="1:9">
      <c r="A16" s="7" t="s">
        <v>8</v>
      </c>
      <c r="B16" s="8">
        <v>1</v>
      </c>
      <c r="C16" s="8">
        <v>13</v>
      </c>
      <c r="D16" s="9">
        <v>180079.8</v>
      </c>
      <c r="E16" s="21">
        <v>184609.4</v>
      </c>
      <c r="F16" s="21">
        <v>171464.4</v>
      </c>
      <c r="G16" s="20"/>
      <c r="H16" s="21">
        <f t="shared" si="0"/>
        <v>95.215787667467424</v>
      </c>
      <c r="I16" s="21">
        <f t="shared" si="1"/>
        <v>92.87956084576409</v>
      </c>
    </row>
    <row r="17" spans="1:9">
      <c r="A17" s="15" t="s">
        <v>9</v>
      </c>
      <c r="B17" s="16">
        <v>2</v>
      </c>
      <c r="C17" s="16">
        <v>0</v>
      </c>
      <c r="D17" s="17">
        <f>D19</f>
        <v>1870</v>
      </c>
      <c r="E17" s="24">
        <f>SUM(E18:E19)</f>
        <v>6467</v>
      </c>
      <c r="F17" s="24">
        <f>SUM(F18:F19)</f>
        <v>5688.7</v>
      </c>
      <c r="G17" s="25"/>
      <c r="H17" s="24">
        <f t="shared" si="0"/>
        <v>304.2085561497326</v>
      </c>
      <c r="I17" s="24">
        <f t="shared" si="1"/>
        <v>87.965053347765576</v>
      </c>
    </row>
    <row r="18" spans="1:9" s="1" customFormat="1" ht="30">
      <c r="A18" s="7" t="s">
        <v>58</v>
      </c>
      <c r="B18" s="8">
        <v>2</v>
      </c>
      <c r="C18" s="8">
        <v>3</v>
      </c>
      <c r="D18" s="9">
        <v>0</v>
      </c>
      <c r="E18" s="22">
        <v>4597</v>
      </c>
      <c r="F18" s="22">
        <v>3978.1</v>
      </c>
      <c r="G18" s="23"/>
      <c r="H18" s="21">
        <v>0</v>
      </c>
      <c r="I18" s="21">
        <f t="shared" si="1"/>
        <v>86.536871872960617</v>
      </c>
    </row>
    <row r="19" spans="1:9">
      <c r="A19" s="7" t="s">
        <v>10</v>
      </c>
      <c r="B19" s="8">
        <v>2</v>
      </c>
      <c r="C19" s="8">
        <v>4</v>
      </c>
      <c r="D19" s="9">
        <v>1870</v>
      </c>
      <c r="E19" s="21">
        <v>1870</v>
      </c>
      <c r="F19" s="21">
        <v>1710.6</v>
      </c>
      <c r="G19" s="20"/>
      <c r="H19" s="21">
        <f t="shared" si="0"/>
        <v>91.475935828876999</v>
      </c>
      <c r="I19" s="21">
        <f t="shared" si="1"/>
        <v>91.475935828876999</v>
      </c>
    </row>
    <row r="20" spans="1:9" ht="57">
      <c r="A20" s="15" t="s">
        <v>11</v>
      </c>
      <c r="B20" s="16">
        <v>3</v>
      </c>
      <c r="C20" s="16">
        <v>0</v>
      </c>
      <c r="D20" s="17">
        <f>SUM(D21:D22)</f>
        <v>11815</v>
      </c>
      <c r="E20" s="24">
        <f>SUM(E21:E22)</f>
        <v>22565.599999999999</v>
      </c>
      <c r="F20" s="24">
        <f>SUM(F21:F22)</f>
        <v>14507.4</v>
      </c>
      <c r="G20" s="25"/>
      <c r="H20" s="24">
        <f t="shared" si="0"/>
        <v>122.7879813796022</v>
      </c>
      <c r="I20" s="24">
        <f t="shared" si="1"/>
        <v>64.289892579856073</v>
      </c>
    </row>
    <row r="21" spans="1:9" ht="60">
      <c r="A21" s="7" t="s">
        <v>12</v>
      </c>
      <c r="B21" s="8">
        <v>3</v>
      </c>
      <c r="C21" s="8">
        <v>9</v>
      </c>
      <c r="D21" s="9">
        <v>2344</v>
      </c>
      <c r="E21" s="21">
        <v>20221.599999999999</v>
      </c>
      <c r="F21" s="21">
        <v>12263.4</v>
      </c>
      <c r="G21" s="20"/>
      <c r="H21" s="21">
        <f t="shared" si="0"/>
        <v>523.18259385665533</v>
      </c>
      <c r="I21" s="21">
        <f t="shared" si="1"/>
        <v>60.645052814811883</v>
      </c>
    </row>
    <row r="22" spans="1:9" ht="45">
      <c r="A22" s="7" t="s">
        <v>13</v>
      </c>
      <c r="B22" s="8">
        <v>3</v>
      </c>
      <c r="C22" s="8">
        <v>14</v>
      </c>
      <c r="D22" s="9">
        <v>9471</v>
      </c>
      <c r="E22" s="21">
        <v>2344</v>
      </c>
      <c r="F22" s="21">
        <v>2244</v>
      </c>
      <c r="G22" s="20"/>
      <c r="H22" s="21">
        <f t="shared" si="0"/>
        <v>23.693379790940767</v>
      </c>
      <c r="I22" s="21">
        <f t="shared" si="1"/>
        <v>95.73378839590444</v>
      </c>
    </row>
    <row r="23" spans="1:9">
      <c r="A23" s="15" t="s">
        <v>14</v>
      </c>
      <c r="B23" s="16">
        <v>4</v>
      </c>
      <c r="C23" s="16">
        <v>0</v>
      </c>
      <c r="D23" s="17">
        <f>SUM(D24:D27)</f>
        <v>411578.10000000003</v>
      </c>
      <c r="E23" s="24">
        <f>SUM(E24:E27)</f>
        <v>412594.10000000003</v>
      </c>
      <c r="F23" s="24">
        <f>SUM(F24:F27)</f>
        <v>357246.69999999995</v>
      </c>
      <c r="G23" s="25"/>
      <c r="H23" s="24">
        <f t="shared" si="0"/>
        <v>86.799249036817045</v>
      </c>
      <c r="I23" s="24">
        <f t="shared" si="1"/>
        <v>86.585508614883238</v>
      </c>
    </row>
    <row r="24" spans="1:9">
      <c r="A24" s="7" t="s">
        <v>15</v>
      </c>
      <c r="B24" s="8">
        <v>4</v>
      </c>
      <c r="C24" s="8">
        <v>8</v>
      </c>
      <c r="D24" s="9">
        <v>56990.5</v>
      </c>
      <c r="E24" s="21">
        <v>58737.5</v>
      </c>
      <c r="F24" s="21">
        <v>39190.5</v>
      </c>
      <c r="G24" s="20"/>
      <c r="H24" s="21">
        <f t="shared" si="0"/>
        <v>68.766724278607839</v>
      </c>
      <c r="I24" s="21">
        <f t="shared" si="1"/>
        <v>66.721430091508822</v>
      </c>
    </row>
    <row r="25" spans="1:9">
      <c r="A25" s="7" t="s">
        <v>16</v>
      </c>
      <c r="B25" s="8">
        <v>4</v>
      </c>
      <c r="C25" s="8">
        <v>9</v>
      </c>
      <c r="D25" s="9">
        <v>313742.7</v>
      </c>
      <c r="E25" s="21">
        <v>313320.8</v>
      </c>
      <c r="F25" s="21">
        <v>283065.09999999998</v>
      </c>
      <c r="G25" s="20"/>
      <c r="H25" s="21">
        <f t="shared" si="0"/>
        <v>90.2220513815939</v>
      </c>
      <c r="I25" s="21">
        <f t="shared" si="1"/>
        <v>90.343539273485831</v>
      </c>
    </row>
    <row r="26" spans="1:9">
      <c r="A26" s="7" t="s">
        <v>17</v>
      </c>
      <c r="B26" s="8">
        <v>4</v>
      </c>
      <c r="C26" s="8">
        <v>10</v>
      </c>
      <c r="D26" s="9">
        <v>13807.5</v>
      </c>
      <c r="E26" s="21">
        <v>17733.900000000001</v>
      </c>
      <c r="F26" s="21">
        <v>15436.5</v>
      </c>
      <c r="G26" s="20"/>
      <c r="H26" s="21">
        <f t="shared" si="0"/>
        <v>111.79793590439979</v>
      </c>
      <c r="I26" s="21">
        <f t="shared" si="1"/>
        <v>87.045150812849954</v>
      </c>
    </row>
    <row r="27" spans="1:9" ht="30">
      <c r="A27" s="7" t="s">
        <v>18</v>
      </c>
      <c r="B27" s="8">
        <v>4</v>
      </c>
      <c r="C27" s="8">
        <v>12</v>
      </c>
      <c r="D27" s="9">
        <v>27037.4</v>
      </c>
      <c r="E27" s="21">
        <v>22801.9</v>
      </c>
      <c r="F27" s="21">
        <v>19554.599999999999</v>
      </c>
      <c r="G27" s="20"/>
      <c r="H27" s="21">
        <f t="shared" si="0"/>
        <v>72.324261948264251</v>
      </c>
      <c r="I27" s="21">
        <f t="shared" si="1"/>
        <v>85.758642920107519</v>
      </c>
    </row>
    <row r="28" spans="1:9" ht="28.5">
      <c r="A28" s="15" t="s">
        <v>19</v>
      </c>
      <c r="B28" s="16">
        <v>5</v>
      </c>
      <c r="C28" s="16">
        <v>0</v>
      </c>
      <c r="D28" s="17">
        <f>SUM(D29:D31)</f>
        <v>1140299.3999999999</v>
      </c>
      <c r="E28" s="24">
        <f>SUM(E29:E31)</f>
        <v>1227894.3</v>
      </c>
      <c r="F28" s="24">
        <f>SUM(F29:F31)</f>
        <v>811577.5</v>
      </c>
      <c r="G28" s="25"/>
      <c r="H28" s="24">
        <f t="shared" si="0"/>
        <v>71.172316674024387</v>
      </c>
      <c r="I28" s="24">
        <f t="shared" si="1"/>
        <v>66.095062091256551</v>
      </c>
    </row>
    <row r="29" spans="1:9">
      <c r="A29" s="7" t="s">
        <v>20</v>
      </c>
      <c r="B29" s="8">
        <v>5</v>
      </c>
      <c r="C29" s="8">
        <v>1</v>
      </c>
      <c r="D29" s="9">
        <v>357022.1</v>
      </c>
      <c r="E29" s="21">
        <v>370046.9</v>
      </c>
      <c r="F29" s="21">
        <v>213992.2</v>
      </c>
      <c r="G29" s="20"/>
      <c r="H29" s="21">
        <f t="shared" si="0"/>
        <v>59.93808226437524</v>
      </c>
      <c r="I29" s="21">
        <f t="shared" si="1"/>
        <v>57.828399589349345</v>
      </c>
    </row>
    <row r="30" spans="1:9">
      <c r="A30" s="7" t="s">
        <v>21</v>
      </c>
      <c r="B30" s="8">
        <v>5</v>
      </c>
      <c r="C30" s="8">
        <v>2</v>
      </c>
      <c r="D30" s="9">
        <v>339669.5</v>
      </c>
      <c r="E30" s="21">
        <v>339723.4</v>
      </c>
      <c r="F30" s="21">
        <v>223827.8</v>
      </c>
      <c r="G30" s="20"/>
      <c r="H30" s="21">
        <f t="shared" si="0"/>
        <v>65.895760437719602</v>
      </c>
      <c r="I30" s="21">
        <f t="shared" si="1"/>
        <v>65.885305516193455</v>
      </c>
    </row>
    <row r="31" spans="1:9">
      <c r="A31" s="7" t="s">
        <v>22</v>
      </c>
      <c r="B31" s="8">
        <v>5</v>
      </c>
      <c r="C31" s="8">
        <v>3</v>
      </c>
      <c r="D31" s="9">
        <v>443607.8</v>
      </c>
      <c r="E31" s="21">
        <v>518124</v>
      </c>
      <c r="F31" s="21">
        <v>373757.5</v>
      </c>
      <c r="G31" s="20"/>
      <c r="H31" s="21">
        <f t="shared" si="0"/>
        <v>84.254041520460191</v>
      </c>
      <c r="I31" s="21">
        <f t="shared" si="1"/>
        <v>72.136689286734452</v>
      </c>
    </row>
    <row r="32" spans="1:9">
      <c r="A32" s="15" t="s">
        <v>23</v>
      </c>
      <c r="B32" s="16">
        <v>6</v>
      </c>
      <c r="C32" s="16">
        <v>0</v>
      </c>
      <c r="D32" s="17">
        <f>SUM(D33:D33)</f>
        <v>360.4</v>
      </c>
      <c r="E32" s="24">
        <f>SUM(E33)</f>
        <v>360.4</v>
      </c>
      <c r="F32" s="24">
        <f>SUM(F33)</f>
        <v>360.4</v>
      </c>
      <c r="G32" s="25"/>
      <c r="H32" s="24">
        <f t="shared" si="0"/>
        <v>100</v>
      </c>
      <c r="I32" s="24">
        <f t="shared" si="1"/>
        <v>100</v>
      </c>
    </row>
    <row r="33" spans="1:9" ht="30">
      <c r="A33" s="7" t="s">
        <v>24</v>
      </c>
      <c r="B33" s="8">
        <v>6</v>
      </c>
      <c r="C33" s="8">
        <v>5</v>
      </c>
      <c r="D33" s="9">
        <v>360.4</v>
      </c>
      <c r="E33" s="21">
        <v>360.4</v>
      </c>
      <c r="F33" s="21">
        <v>360.4</v>
      </c>
      <c r="G33" s="20"/>
      <c r="H33" s="21">
        <f t="shared" si="0"/>
        <v>100</v>
      </c>
      <c r="I33" s="21">
        <f t="shared" si="1"/>
        <v>100</v>
      </c>
    </row>
    <row r="34" spans="1:9">
      <c r="A34" s="15" t="s">
        <v>25</v>
      </c>
      <c r="B34" s="16">
        <v>7</v>
      </c>
      <c r="C34" s="16">
        <v>0</v>
      </c>
      <c r="D34" s="17">
        <f>SUM(D35:D40)</f>
        <v>482830.4</v>
      </c>
      <c r="E34" s="24">
        <f>SUM(E35:E40)</f>
        <v>1580913.4999999995</v>
      </c>
      <c r="F34" s="24">
        <f>SUM(F35:F40)</f>
        <v>1534826.9</v>
      </c>
      <c r="G34" s="25"/>
      <c r="H34" s="24">
        <f t="shared" si="0"/>
        <v>317.88116489765349</v>
      </c>
      <c r="I34" s="24">
        <f t="shared" si="1"/>
        <v>97.084812040633494</v>
      </c>
    </row>
    <row r="35" spans="1:9">
      <c r="A35" s="7" t="s">
        <v>26</v>
      </c>
      <c r="B35" s="8">
        <v>7</v>
      </c>
      <c r="C35" s="8">
        <v>1</v>
      </c>
      <c r="D35" s="9">
        <v>179336</v>
      </c>
      <c r="E35" s="21">
        <v>571580.69999999995</v>
      </c>
      <c r="F35" s="21">
        <v>563567.6</v>
      </c>
      <c r="G35" s="20"/>
      <c r="H35" s="21">
        <f t="shared" si="0"/>
        <v>314.25235312486058</v>
      </c>
      <c r="I35" s="21">
        <f t="shared" si="1"/>
        <v>98.598080725958738</v>
      </c>
    </row>
    <row r="36" spans="1:9">
      <c r="A36" s="7" t="s">
        <v>27</v>
      </c>
      <c r="B36" s="8">
        <v>7</v>
      </c>
      <c r="C36" s="8">
        <v>2</v>
      </c>
      <c r="D36" s="9">
        <v>184000.8</v>
      </c>
      <c r="E36" s="21">
        <v>885291.1</v>
      </c>
      <c r="F36" s="21">
        <v>849412.2</v>
      </c>
      <c r="G36" s="20"/>
      <c r="H36" s="21">
        <f t="shared" si="0"/>
        <v>461.63505810844299</v>
      </c>
      <c r="I36" s="21">
        <f t="shared" si="1"/>
        <v>95.947220072584031</v>
      </c>
    </row>
    <row r="37" spans="1:9">
      <c r="A37" s="7" t="s">
        <v>28</v>
      </c>
      <c r="B37" s="8">
        <v>7</v>
      </c>
      <c r="C37" s="8">
        <v>3</v>
      </c>
      <c r="D37" s="9">
        <v>92794.4</v>
      </c>
      <c r="E37" s="21">
        <v>93299.4</v>
      </c>
      <c r="F37" s="21">
        <v>92279.2</v>
      </c>
      <c r="G37" s="20"/>
      <c r="H37" s="21">
        <f t="shared" si="0"/>
        <v>99.444794082401529</v>
      </c>
      <c r="I37" s="21">
        <f t="shared" si="1"/>
        <v>98.906531017348456</v>
      </c>
    </row>
    <row r="38" spans="1:9" ht="45">
      <c r="A38" s="7" t="s">
        <v>29</v>
      </c>
      <c r="B38" s="8">
        <v>7</v>
      </c>
      <c r="C38" s="8">
        <v>5</v>
      </c>
      <c r="D38" s="9">
        <v>972.9</v>
      </c>
      <c r="E38" s="21">
        <v>972.9</v>
      </c>
      <c r="F38" s="21">
        <v>786.6</v>
      </c>
      <c r="G38" s="20"/>
      <c r="H38" s="21">
        <f t="shared" si="0"/>
        <v>80.851063829787236</v>
      </c>
      <c r="I38" s="21">
        <f t="shared" si="1"/>
        <v>80.851063829787236</v>
      </c>
    </row>
    <row r="39" spans="1:9" ht="30">
      <c r="A39" s="7" t="s">
        <v>30</v>
      </c>
      <c r="B39" s="8">
        <v>7</v>
      </c>
      <c r="C39" s="8">
        <v>7</v>
      </c>
      <c r="D39" s="9">
        <v>13759.4</v>
      </c>
      <c r="E39" s="21">
        <v>16876.400000000001</v>
      </c>
      <c r="F39" s="21">
        <v>16733.7</v>
      </c>
      <c r="G39" s="20"/>
      <c r="H39" s="21">
        <f t="shared" si="0"/>
        <v>121.61649490530111</v>
      </c>
      <c r="I39" s="21">
        <f t="shared" si="1"/>
        <v>99.154440520490155</v>
      </c>
    </row>
    <row r="40" spans="1:9">
      <c r="A40" s="7" t="s">
        <v>31</v>
      </c>
      <c r="B40" s="8">
        <v>7</v>
      </c>
      <c r="C40" s="8">
        <v>9</v>
      </c>
      <c r="D40" s="9">
        <v>11966.9</v>
      </c>
      <c r="E40" s="21">
        <v>12893</v>
      </c>
      <c r="F40" s="21">
        <v>12047.6</v>
      </c>
      <c r="G40" s="20"/>
      <c r="H40" s="21">
        <f t="shared" si="0"/>
        <v>100.67436010997</v>
      </c>
      <c r="I40" s="21">
        <f t="shared" si="1"/>
        <v>93.442953540680989</v>
      </c>
    </row>
    <row r="41" spans="1:9" ht="28.5">
      <c r="A41" s="15" t="s">
        <v>32</v>
      </c>
      <c r="B41" s="16">
        <v>8</v>
      </c>
      <c r="C41" s="16">
        <v>0</v>
      </c>
      <c r="D41" s="17">
        <f>SUM(D42:D43)</f>
        <v>251774.7</v>
      </c>
      <c r="E41" s="24">
        <f>SUM(E42:E43)</f>
        <v>269555.7</v>
      </c>
      <c r="F41" s="24">
        <f>SUM(F42:F43)</f>
        <v>267806.59999999998</v>
      </c>
      <c r="G41" s="25"/>
      <c r="H41" s="24">
        <f t="shared" si="0"/>
        <v>106.36755797941571</v>
      </c>
      <c r="I41" s="24">
        <f t="shared" si="1"/>
        <v>99.35111741283896</v>
      </c>
    </row>
    <row r="42" spans="1:9">
      <c r="A42" s="7" t="s">
        <v>33</v>
      </c>
      <c r="B42" s="8">
        <v>8</v>
      </c>
      <c r="C42" s="8">
        <v>1</v>
      </c>
      <c r="D42" s="9">
        <v>245195</v>
      </c>
      <c r="E42" s="21">
        <v>262975.90000000002</v>
      </c>
      <c r="F42" s="21">
        <v>261352.4</v>
      </c>
      <c r="G42" s="20"/>
      <c r="H42" s="21">
        <f t="shared" si="0"/>
        <v>106.5896123493546</v>
      </c>
      <c r="I42" s="21">
        <f t="shared" si="1"/>
        <v>99.38264304827932</v>
      </c>
    </row>
    <row r="43" spans="1:9" ht="30">
      <c r="A43" s="7" t="s">
        <v>34</v>
      </c>
      <c r="B43" s="8">
        <v>8</v>
      </c>
      <c r="C43" s="8">
        <v>4</v>
      </c>
      <c r="D43" s="9">
        <v>6579.7</v>
      </c>
      <c r="E43" s="21">
        <v>6579.8</v>
      </c>
      <c r="F43" s="21">
        <v>6454.2</v>
      </c>
      <c r="G43" s="20"/>
      <c r="H43" s="21">
        <f t="shared" si="0"/>
        <v>98.092618204477418</v>
      </c>
      <c r="I43" s="21">
        <f t="shared" si="1"/>
        <v>98.091127389890261</v>
      </c>
    </row>
    <row r="44" spans="1:9">
      <c r="A44" s="15" t="s">
        <v>35</v>
      </c>
      <c r="B44" s="16">
        <v>10</v>
      </c>
      <c r="C44" s="16">
        <v>0</v>
      </c>
      <c r="D44" s="17">
        <f>SUM(D45:D46)</f>
        <v>20655.5</v>
      </c>
      <c r="E44" s="24">
        <f>SUM(E45:E47)</f>
        <v>169457</v>
      </c>
      <c r="F44" s="24">
        <f>SUM(F45:F47)</f>
        <v>147656.5</v>
      </c>
      <c r="G44" s="25"/>
      <c r="H44" s="24">
        <f t="shared" si="0"/>
        <v>714.85318680254647</v>
      </c>
      <c r="I44" s="24">
        <f t="shared" si="1"/>
        <v>87.13508441669569</v>
      </c>
    </row>
    <row r="45" spans="1:9">
      <c r="A45" s="7" t="s">
        <v>36</v>
      </c>
      <c r="B45" s="8">
        <v>10</v>
      </c>
      <c r="C45" s="8">
        <v>1</v>
      </c>
      <c r="D45" s="9">
        <v>12440</v>
      </c>
      <c r="E45" s="21">
        <v>12440</v>
      </c>
      <c r="F45" s="21">
        <v>12394.6</v>
      </c>
      <c r="G45" s="20"/>
      <c r="H45" s="21">
        <f t="shared" si="0"/>
        <v>99.635048231511263</v>
      </c>
      <c r="I45" s="21">
        <f t="shared" si="1"/>
        <v>99.635048231511263</v>
      </c>
    </row>
    <row r="46" spans="1:9">
      <c r="A46" s="7" t="s">
        <v>37</v>
      </c>
      <c r="B46" s="8">
        <v>10</v>
      </c>
      <c r="C46" s="8">
        <v>3</v>
      </c>
      <c r="D46" s="9">
        <v>8215.5</v>
      </c>
      <c r="E46" s="21">
        <v>93369</v>
      </c>
      <c r="F46" s="21">
        <v>87474.6</v>
      </c>
      <c r="G46" s="20"/>
      <c r="H46" s="21">
        <f t="shared" si="0"/>
        <v>1064.7507759722475</v>
      </c>
      <c r="I46" s="21">
        <f t="shared" si="1"/>
        <v>93.686983902580096</v>
      </c>
    </row>
    <row r="47" spans="1:9" s="1" customFormat="1">
      <c r="A47" s="7" t="s">
        <v>59</v>
      </c>
      <c r="B47" s="8">
        <v>10</v>
      </c>
      <c r="C47" s="8">
        <v>4</v>
      </c>
      <c r="D47" s="9">
        <v>0</v>
      </c>
      <c r="E47" s="21">
        <v>63648</v>
      </c>
      <c r="F47" s="21">
        <v>47787.3</v>
      </c>
      <c r="G47" s="20"/>
      <c r="H47" s="21">
        <v>0</v>
      </c>
      <c r="I47" s="21">
        <f t="shared" si="1"/>
        <v>75.080599547511312</v>
      </c>
    </row>
    <row r="48" spans="1:9" ht="28.5">
      <c r="A48" s="15" t="s">
        <v>38</v>
      </c>
      <c r="B48" s="16">
        <v>11</v>
      </c>
      <c r="C48" s="16">
        <v>0</v>
      </c>
      <c r="D48" s="17">
        <f>SUM(D49:D51)</f>
        <v>139196.59999999998</v>
      </c>
      <c r="E48" s="24">
        <f>SUM(E49:E51)</f>
        <v>142763.09999999998</v>
      </c>
      <c r="F48" s="24">
        <f>SUM(F49:F51)</f>
        <v>141453.5</v>
      </c>
      <c r="G48" s="25"/>
      <c r="H48" s="24">
        <f t="shared" si="0"/>
        <v>101.62137580946661</v>
      </c>
      <c r="I48" s="24">
        <f t="shared" si="1"/>
        <v>99.082676125693553</v>
      </c>
    </row>
    <row r="49" spans="1:9">
      <c r="A49" s="7" t="s">
        <v>39</v>
      </c>
      <c r="B49" s="8">
        <v>11</v>
      </c>
      <c r="C49" s="8">
        <v>1</v>
      </c>
      <c r="D49" s="9">
        <v>38110.400000000001</v>
      </c>
      <c r="E49" s="21">
        <v>38662.9</v>
      </c>
      <c r="F49" s="21">
        <v>38427.699999999997</v>
      </c>
      <c r="G49" s="20"/>
      <c r="H49" s="21">
        <f t="shared" si="0"/>
        <v>100.83258113270917</v>
      </c>
      <c r="I49" s="21">
        <f t="shared" si="1"/>
        <v>99.391664877699284</v>
      </c>
    </row>
    <row r="50" spans="1:9">
      <c r="A50" s="7" t="s">
        <v>40</v>
      </c>
      <c r="B50" s="8">
        <v>11</v>
      </c>
      <c r="C50" s="8">
        <v>2</v>
      </c>
      <c r="D50" s="9">
        <v>93679.4</v>
      </c>
      <c r="E50" s="21">
        <v>96693.4</v>
      </c>
      <c r="F50" s="21">
        <v>95678.7</v>
      </c>
      <c r="G50" s="20"/>
      <c r="H50" s="21">
        <f t="shared" si="0"/>
        <v>102.13419385692053</v>
      </c>
      <c r="I50" s="21">
        <f t="shared" si="1"/>
        <v>98.950600558052571</v>
      </c>
    </row>
    <row r="51" spans="1:9" ht="30">
      <c r="A51" s="7" t="s">
        <v>41</v>
      </c>
      <c r="B51" s="8">
        <v>11</v>
      </c>
      <c r="C51" s="8">
        <v>5</v>
      </c>
      <c r="D51" s="9">
        <v>7406.8</v>
      </c>
      <c r="E51" s="21">
        <v>7406.8</v>
      </c>
      <c r="F51" s="21">
        <v>7347.1</v>
      </c>
      <c r="G51" s="20"/>
      <c r="H51" s="21">
        <f t="shared" si="0"/>
        <v>99.193983906680344</v>
      </c>
      <c r="I51" s="21">
        <f t="shared" si="1"/>
        <v>99.193983906680344</v>
      </c>
    </row>
    <row r="52" spans="1:9" ht="28.5">
      <c r="A52" s="15" t="s">
        <v>42</v>
      </c>
      <c r="B52" s="16">
        <v>12</v>
      </c>
      <c r="C52" s="16">
        <v>0</v>
      </c>
      <c r="D52" s="17">
        <f>SUM(D53:D55)</f>
        <v>17090.599999999999</v>
      </c>
      <c r="E52" s="24">
        <f>SUM(E53:E55)</f>
        <v>17090.599999999999</v>
      </c>
      <c r="F52" s="24">
        <f>SUM(F53:F55)</f>
        <v>16819.2</v>
      </c>
      <c r="G52" s="25"/>
      <c r="H52" s="24">
        <f t="shared" si="0"/>
        <v>98.411992557312217</v>
      </c>
      <c r="I52" s="24">
        <f t="shared" si="1"/>
        <v>98.411992557312217</v>
      </c>
    </row>
    <row r="53" spans="1:9">
      <c r="A53" s="7" t="s">
        <v>43</v>
      </c>
      <c r="B53" s="8">
        <v>12</v>
      </c>
      <c r="C53" s="8">
        <v>1</v>
      </c>
      <c r="D53" s="9">
        <v>3714.7</v>
      </c>
      <c r="E53" s="21">
        <v>3714.7</v>
      </c>
      <c r="F53" s="21">
        <v>3713.7</v>
      </c>
      <c r="G53" s="20"/>
      <c r="H53" s="21">
        <f t="shared" si="0"/>
        <v>99.973079925700588</v>
      </c>
      <c r="I53" s="21">
        <f t="shared" si="1"/>
        <v>99.973079925700588</v>
      </c>
    </row>
    <row r="54" spans="1:9">
      <c r="A54" s="7" t="s">
        <v>44</v>
      </c>
      <c r="B54" s="8">
        <v>12</v>
      </c>
      <c r="C54" s="8">
        <v>2</v>
      </c>
      <c r="D54" s="9">
        <v>11388.8</v>
      </c>
      <c r="E54" s="21">
        <v>11388.8</v>
      </c>
      <c r="F54" s="21">
        <v>11377.3</v>
      </c>
      <c r="G54" s="20"/>
      <c r="H54" s="21">
        <f t="shared" si="0"/>
        <v>99.899023602135429</v>
      </c>
      <c r="I54" s="21">
        <f t="shared" si="1"/>
        <v>99.899023602135429</v>
      </c>
    </row>
    <row r="55" spans="1:9" ht="30">
      <c r="A55" s="7" t="s">
        <v>45</v>
      </c>
      <c r="B55" s="8">
        <v>12</v>
      </c>
      <c r="C55" s="8">
        <v>4</v>
      </c>
      <c r="D55" s="9">
        <v>1987.1</v>
      </c>
      <c r="E55" s="21">
        <v>1987.1</v>
      </c>
      <c r="F55" s="21">
        <v>1728.2</v>
      </c>
      <c r="G55" s="20"/>
      <c r="H55" s="21">
        <f t="shared" si="0"/>
        <v>86.970962709476126</v>
      </c>
      <c r="I55" s="21">
        <f t="shared" si="1"/>
        <v>86.970962709476126</v>
      </c>
    </row>
    <row r="56" spans="1:9" ht="42.75">
      <c r="A56" s="15" t="s">
        <v>46</v>
      </c>
      <c r="B56" s="16">
        <v>13</v>
      </c>
      <c r="C56" s="16">
        <v>0</v>
      </c>
      <c r="D56" s="17">
        <f>D57</f>
        <v>1607</v>
      </c>
      <c r="E56" s="24">
        <f>SUM(E57)</f>
        <v>1607</v>
      </c>
      <c r="F56" s="24">
        <f>SUM(F57)</f>
        <v>849.3</v>
      </c>
      <c r="G56" s="25"/>
      <c r="H56" s="24">
        <f t="shared" si="0"/>
        <v>52.850031113876781</v>
      </c>
      <c r="I56" s="24">
        <f t="shared" si="1"/>
        <v>52.850031113876781</v>
      </c>
    </row>
    <row r="57" spans="1:9" ht="45">
      <c r="A57" s="7" t="s">
        <v>47</v>
      </c>
      <c r="B57" s="8">
        <v>13</v>
      </c>
      <c r="C57" s="8">
        <v>1</v>
      </c>
      <c r="D57" s="9">
        <v>1607</v>
      </c>
      <c r="E57" s="21">
        <v>1607</v>
      </c>
      <c r="F57" s="21">
        <v>849.3</v>
      </c>
      <c r="G57" s="20"/>
      <c r="H57" s="21">
        <f t="shared" si="0"/>
        <v>52.850031113876781</v>
      </c>
      <c r="I57" s="21">
        <f t="shared" si="1"/>
        <v>52.850031113876781</v>
      </c>
    </row>
    <row r="58" spans="1:9">
      <c r="A58" s="18" t="s">
        <v>50</v>
      </c>
      <c r="B58" s="19"/>
      <c r="C58" s="19"/>
      <c r="D58" s="17">
        <f>D10+D17+D20+D23+D28+D32+D34+D41+D44+D48+D52+D56</f>
        <v>2807814.3000000003</v>
      </c>
      <c r="E58" s="24">
        <f>SUM(E10+E17+E20+E23+E28+E32+E34+E41+E44+E48+E52+E56)</f>
        <v>4207540.3999999994</v>
      </c>
      <c r="F58" s="24">
        <f>SUM(F10+F17+F20+F23+F28+F32+F34+F41+F44+F48+F52+F56)</f>
        <v>3632636.9</v>
      </c>
      <c r="G58" s="25"/>
      <c r="H58" s="24">
        <f t="shared" si="0"/>
        <v>129.37596692202897</v>
      </c>
      <c r="I58" s="24">
        <f t="shared" si="1"/>
        <v>86.336352230866282</v>
      </c>
    </row>
    <row r="59" spans="1:9">
      <c r="A59" s="1"/>
      <c r="B59" s="1"/>
      <c r="C59" s="1"/>
      <c r="D59" s="1"/>
    </row>
    <row r="60" spans="1:9">
      <c r="A60" s="1"/>
      <c r="B60" s="1"/>
      <c r="C60" s="1"/>
      <c r="D60" s="1"/>
    </row>
    <row r="61" spans="1:9">
      <c r="A61" s="1"/>
      <c r="B61" s="1"/>
      <c r="C61" s="1"/>
      <c r="D61" s="1"/>
    </row>
    <row r="62" spans="1:9">
      <c r="A62" s="1"/>
      <c r="B62" s="1"/>
      <c r="C62" s="1"/>
      <c r="D62" s="1"/>
    </row>
    <row r="63" spans="1:9">
      <c r="A63" s="1"/>
      <c r="B63" s="1"/>
      <c r="C63" s="1"/>
      <c r="D63" s="1"/>
    </row>
    <row r="64" spans="1:9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</sheetData>
  <mergeCells count="12">
    <mergeCell ref="F1:I1"/>
    <mergeCell ref="I6:I8"/>
    <mergeCell ref="A6:A8"/>
    <mergeCell ref="B6:C6"/>
    <mergeCell ref="D6:D8"/>
    <mergeCell ref="B7:B8"/>
    <mergeCell ref="C7:C8"/>
    <mergeCell ref="A2:F2"/>
    <mergeCell ref="A3:F3"/>
    <mergeCell ref="E6:E8"/>
    <mergeCell ref="F6:F8"/>
    <mergeCell ref="H6:H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подр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ЛН</dc:creator>
  <cp:lastModifiedBy>user</cp:lastModifiedBy>
  <cp:lastPrinted>2019-06-04T08:55:29Z</cp:lastPrinted>
  <dcterms:created xsi:type="dcterms:W3CDTF">2018-03-13T14:25:32Z</dcterms:created>
  <dcterms:modified xsi:type="dcterms:W3CDTF">2019-06-04T08:55:37Z</dcterms:modified>
  <dc:description>exif_MSED_ce18ad8c3369153637c1b0e36366b564731ea1faa4759e96134813bbd0d47edd</dc:description>
</cp:coreProperties>
</file>