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/>
  <c r="C25" l="1"/>
  <c r="D25" l="1"/>
  <c r="E25"/>
  <c r="F25"/>
  <c r="G25"/>
  <c r="I6"/>
  <c r="I8"/>
  <c r="I10"/>
  <c r="I11"/>
  <c r="I12"/>
  <c r="I13"/>
  <c r="I15"/>
  <c r="I16"/>
  <c r="I17"/>
  <c r="I19"/>
  <c r="I20"/>
  <c r="I21"/>
  <c r="I22"/>
  <c r="I23"/>
  <c r="I24"/>
  <c r="I26"/>
  <c r="D18"/>
  <c r="I18" s="1"/>
  <c r="E18"/>
  <c r="F18"/>
  <c r="G18"/>
  <c r="C18"/>
  <c r="I25" l="1"/>
  <c r="D14"/>
  <c r="I14" s="1"/>
  <c r="E14"/>
  <c r="F14"/>
  <c r="G14"/>
  <c r="C14"/>
  <c r="D9"/>
  <c r="I9" s="1"/>
  <c r="E9"/>
  <c r="F9"/>
  <c r="G9"/>
  <c r="C9"/>
  <c r="D7"/>
  <c r="I7" s="1"/>
  <c r="E7"/>
  <c r="F7"/>
  <c r="G7"/>
  <c r="C7"/>
  <c r="C5"/>
  <c r="F5"/>
  <c r="G5"/>
  <c r="D5"/>
  <c r="I5" s="1"/>
  <c r="I27"/>
  <c r="I28"/>
  <c r="I29"/>
  <c r="D4" l="1"/>
  <c r="G4"/>
  <c r="G30" s="1"/>
  <c r="F4"/>
  <c r="F30" s="1"/>
  <c r="C4"/>
  <c r="C30" s="1"/>
  <c r="E4"/>
  <c r="E30" s="1"/>
  <c r="D30" l="1"/>
  <c r="I4"/>
</calcChain>
</file>

<file path=xl/sharedStrings.xml><?xml version="1.0" encoding="utf-8"?>
<sst xmlns="http://schemas.openxmlformats.org/spreadsheetml/2006/main" count="77" uniqueCount="75">
  <si>
    <t>(млн. рублей)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</si>
  <si>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</si>
  <si>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</si>
  <si>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</si>
  <si>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</si>
  <si>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</si>
  <si>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</si>
  <si>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</si>
  <si>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</si>
  <si>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</si>
  <si>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</si>
  <si>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</si>
  <si>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</si>
  <si>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</si>
  <si>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</si>
  <si>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</si>
  <si>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</si>
  <si>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</si>
  <si>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</si>
  <si>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</si>
  <si>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</si>
  <si>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</si>
  <si>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</si>
  <si>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</si>
  <si>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</si>
  <si>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ПРОЧИЕ НАЛОГОВЫЕ ДОХОДЫ</t>
  </si>
  <si>
    <t>2 00 00000 00 0000 000</t>
  </si>
  <si>
    <t>БЕЗВОЗМЕЗДНЫЕ ПОСТУПЛЕНИЯ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</si>
  <si>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</si>
  <si>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</si>
  <si>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</si>
  <si>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</si>
  <si>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</si>
  <si>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</si>
  <si>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</si>
  <si>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</si>
  <si>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</si>
  <si>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Информация об объеме и структуре налоговых и неналоговых доходов, а также межбюджетных трансфертах, 
поступающих в бюджет муниципального образования в сравнении с плановыми назначениями</t>
  </si>
  <si>
    <t>Налог на имущество физических лиц</t>
  </si>
  <si>
    <t>1 06 01000 00 0000 110</t>
  </si>
  <si>
    <t>Земельный налог</t>
  </si>
  <si>
    <t>1 06 06000 00 0000 110</t>
  </si>
  <si>
    <t>Пояснения</t>
  </si>
  <si>
    <t>Примечания:
1. Позиции указываются при наличии соответствующих доходов. Если доходы отсутствуют, соответствующие строки исключаются.
2. В зависимости от конкретной ситуации (например, значительного объема поступлений по тому или иному виду доходов) могут быть дополнительно детализированы другие виды доходов. 
3. В случае, если решением о бюджете утвержден (установлен) только общий объем доходов бюджета указывается, что сведения представлены аналитически. 
4. Уточненный план указывается на дату последнего внесения изменений в закон о бюджете.
5. При наличии отклонений между плановыми (первоначальными или уточненными) и фактическими значениями в размере 5% и более (как в большую, так и в меньшую сторону) даются пояснения, с чем связаны такие отклонения. Пояснения содержат сведения обо всех факторах, оказавших существенное влияние на выполнение плана.</t>
  </si>
  <si>
    <t>Переход на другие системы налогообложения</t>
  </si>
  <si>
    <t>Переход с ЕНВД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</si>
  <si>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</si>
  <si>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</si>
  <si>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1 10 00000 00 0000 000</t>
  </si>
  <si>
    <t>1 11 00000 00 0000 000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</si>
  <si>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</si>
  <si>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</si>
  <si>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</si>
  <si>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</si>
  <si>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1 16 00000 00 0000 000</t>
  </si>
  <si>
    <t>1 13 00000 00 0000 000</t>
  </si>
  <si>
    <t>ДОХОДЫ ОТ ОКАЗАНИЯ ПЛАТНЫХ УСЛУГ</t>
  </si>
  <si>
    <t>ШТРАФЫ, САНКЦИИ ВОЗМЕЩЕНИЕ УЩЕРБА</t>
  </si>
  <si>
    <t>ПРОЧИЕ НЕНАЛОГОВЫЕ ДОХОДЫ</t>
  </si>
  <si>
    <t>Факт отчетного года (2019)</t>
  </si>
  <si>
    <t>План текущего года (2020)</t>
  </si>
  <si>
    <t>Прогноз на очередной год (2021)</t>
  </si>
  <si>
    <t>Прогноз на первый год планового периода (2022)</t>
  </si>
  <si>
    <t>Прогноз на второй год планового периода (2023)</t>
  </si>
  <si>
    <t>С 2020 года зачисляются в бюджет МО. В бюджет ГО зачисляется взысканная задолженность, начисленная до 01.01.2020</t>
  </si>
  <si>
    <t>Плата за размещение НТО с 01.01.2021 зачисляется по КБК 111</t>
  </si>
  <si>
    <t xml:space="preserve">не весь объем распределен </t>
  </si>
  <si>
    <t>не весь объем распределен,  в 2020 году - дополнительная дотация на компенсацию выпадающих доходов</t>
  </si>
  <si>
    <t>Размер отчислений устанавливается МЭФ МО</t>
  </si>
  <si>
    <t>Изменение норматива отчислений в бюджет округа
2020г. - 45,5%
2021г. - 45,6%
2022г. - 42,2%
2023г. - 39,0%</t>
  </si>
  <si>
    <t>Поступление в 2019 году взыкиваемой задолженности</t>
  </si>
  <si>
    <t>Расширение услуг МФЦ</t>
  </si>
  <si>
    <t>Применение льготной ставки 0%</t>
  </si>
  <si>
    <t>Постановка на учет объектов недвижимости</t>
  </si>
  <si>
    <t>Постановка на учет земельных участков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</si>
</sst>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Normal="100" workbookViewId="0">
      <selection activeCell="E19" sqref="E19"/>
    </sheetView>
  </sheetViews>
  <sheetFormatPr defaultRowHeight="15"/>
  <cols>
    <col min="1" max="1" width="22.85546875" customWidth="1"/>
    <col min="2" max="2" width="73.28515625" customWidth="1"/>
    <col min="3" max="4" width="14" customWidth="1"/>
    <col min="5" max="5" width="10.7109375" customWidth="1"/>
    <col min="6" max="7" width="11" customWidth="1"/>
    <col min="8" max="8" width="28.28515625" customWidth="1"/>
    <col min="9" max="9" width="9.140625" style="9"/>
  </cols>
  <sheetData>
    <row r="1" spans="1:9" ht="28.9" customHeight="1">
      <c r="A1" s="11" t="s">
        <v>37</v>
      </c>
      <c r="B1" s="11"/>
      <c r="C1" s="11"/>
      <c r="D1" s="11"/>
      <c r="E1" s="11"/>
      <c r="F1" s="11"/>
      <c r="G1" s="11"/>
    </row>
    <row r="2" spans="1:9">
      <c r="G2" s="1" t="s">
        <v>0</v>
      </c>
    </row>
    <row r="3" spans="1:9" ht="63.75">
      <c r="A3" s="2" t="s">
        <v>1</v>
      </c>
      <c r="B3" s="2" t="s">
        <v>2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  <c r="H3" s="6" t="s">
        <v>42</v>
      </c>
    </row>
    <row r="4" spans="1:9">
      <c r="A4" s="5" t="s">
        <v>3</v>
      </c>
      <c r="B4" s="3" t="s">
        <v>4</v>
      </c>
      <c r="C4" s="2">
        <f t="shared" ref="C4:G4" si="0">C5+C7+C9+C14+C17+C18</f>
        <v>1717</v>
      </c>
      <c r="D4" s="2">
        <f t="shared" si="0"/>
        <v>1812</v>
      </c>
      <c r="E4" s="2">
        <f t="shared" si="0"/>
        <v>1994</v>
      </c>
      <c r="F4" s="2">
        <f t="shared" si="0"/>
        <v>1943</v>
      </c>
      <c r="G4" s="2">
        <f t="shared" si="0"/>
        <v>1924</v>
      </c>
      <c r="H4" s="6"/>
      <c r="I4" s="9" t="e">
        <f>#REF!/D4</f>
        <v>#REF!</v>
      </c>
    </row>
    <row r="5" spans="1:9">
      <c r="A5" s="5" t="s">
        <v>5</v>
      </c>
      <c r="B5" s="3" t="s">
        <v>6</v>
      </c>
      <c r="C5" s="2">
        <f>C6</f>
        <v>669</v>
      </c>
      <c r="D5" s="2">
        <f>D6</f>
        <v>880</v>
      </c>
      <c r="E5" s="2">
        <f t="shared" ref="E5:G5" si="1">E6</f>
        <v>952</v>
      </c>
      <c r="F5" s="2">
        <f t="shared" si="1"/>
        <v>901</v>
      </c>
      <c r="G5" s="2">
        <f t="shared" si="1"/>
        <v>862</v>
      </c>
      <c r="H5" s="6"/>
      <c r="I5" s="9" t="e">
        <f>#REF!/D5</f>
        <v>#REF!</v>
      </c>
    </row>
    <row r="6" spans="1:9" ht="90">
      <c r="A6" s="2" t="s">
        <v>7</v>
      </c>
      <c r="B6" s="4" t="s">
        <v>8</v>
      </c>
      <c r="C6" s="2">
        <v>669</v>
      </c>
      <c r="D6" s="2">
        <v>880</v>
      </c>
      <c r="E6" s="2">
        <v>952</v>
      </c>
      <c r="F6" s="2">
        <v>901</v>
      </c>
      <c r="G6" s="2">
        <v>862</v>
      </c>
      <c r="H6" s="7" t="s">
        <v>69</v>
      </c>
      <c r="I6" s="9" t="e">
        <f>#REF!/D6</f>
        <v>#REF!</v>
      </c>
    </row>
    <row r="7" spans="1:9" ht="25.5">
      <c r="A7" s="5" t="s">
        <v>9</v>
      </c>
      <c r="B7" s="3" t="s">
        <v>10</v>
      </c>
      <c r="C7" s="2">
        <f>C8</f>
        <v>97</v>
      </c>
      <c r="D7" s="2">
        <f t="shared" ref="D7:G7" si="2">D8</f>
        <v>101</v>
      </c>
      <c r="E7" s="2">
        <f t="shared" si="2"/>
        <v>99</v>
      </c>
      <c r="F7" s="2">
        <f t="shared" si="2"/>
        <v>96</v>
      </c>
      <c r="G7" s="2">
        <f t="shared" si="2"/>
        <v>95</v>
      </c>
      <c r="H7" s="7"/>
      <c r="I7" s="9" t="e">
        <f>#REF!/D7</f>
        <v>#REF!</v>
      </c>
    </row>
    <row r="8" spans="1:9" ht="30">
      <c r="A8" s="2" t="s">
        <v>11</v>
      </c>
      <c r="B8" s="4" t="s">
        <v>12</v>
      </c>
      <c r="C8" s="2">
        <v>97</v>
      </c>
      <c r="D8" s="2">
        <v>101</v>
      </c>
      <c r="E8" s="2">
        <v>99</v>
      </c>
      <c r="F8" s="2">
        <v>96</v>
      </c>
      <c r="G8" s="2">
        <v>95</v>
      </c>
      <c r="H8" s="10" t="s">
        <v>68</v>
      </c>
      <c r="I8" s="9" t="e">
        <f>#REF!/D8</f>
        <v>#REF!</v>
      </c>
    </row>
    <row r="9" spans="1:9">
      <c r="A9" s="5" t="s">
        <v>13</v>
      </c>
      <c r="B9" s="3" t="s">
        <v>14</v>
      </c>
      <c r="C9" s="2">
        <f>C10+C11+C12+C13</f>
        <v>139</v>
      </c>
      <c r="D9" s="2">
        <f t="shared" ref="D9:G9" si="3">D10+D11+D12+D13</f>
        <v>131</v>
      </c>
      <c r="E9" s="2">
        <f t="shared" si="3"/>
        <v>161</v>
      </c>
      <c r="F9" s="2">
        <f t="shared" si="3"/>
        <v>168</v>
      </c>
      <c r="G9" s="2">
        <f t="shared" si="3"/>
        <v>176</v>
      </c>
      <c r="H9" s="7"/>
      <c r="I9" s="9" t="e">
        <f>#REF!/D9</f>
        <v>#REF!</v>
      </c>
    </row>
    <row r="10" spans="1:9">
      <c r="A10" s="2" t="s">
        <v>15</v>
      </c>
      <c r="B10" s="4" t="s">
        <v>16</v>
      </c>
      <c r="C10" s="2">
        <v>93</v>
      </c>
      <c r="D10" s="2">
        <v>87</v>
      </c>
      <c r="E10" s="2">
        <v>125</v>
      </c>
      <c r="F10" s="2">
        <v>133</v>
      </c>
      <c r="G10" s="2">
        <v>140</v>
      </c>
      <c r="H10" s="7" t="s">
        <v>45</v>
      </c>
      <c r="I10" s="9" t="e">
        <f>#REF!/D10</f>
        <v>#REF!</v>
      </c>
    </row>
    <row r="11" spans="1:9" ht="30">
      <c r="A11" s="2" t="s">
        <v>17</v>
      </c>
      <c r="B11" s="4" t="s">
        <v>18</v>
      </c>
      <c r="C11" s="2">
        <v>30</v>
      </c>
      <c r="D11" s="2">
        <v>25</v>
      </c>
      <c r="E11" s="2">
        <v>7</v>
      </c>
      <c r="F11" s="2">
        <v>0</v>
      </c>
      <c r="G11" s="2">
        <v>0</v>
      </c>
      <c r="H11" s="7" t="s">
        <v>44</v>
      </c>
      <c r="I11" s="9" t="e">
        <f>#REF!/D11</f>
        <v>#REF!</v>
      </c>
    </row>
    <row r="12" spans="1:9" ht="30">
      <c r="A12" s="2" t="s">
        <v>19</v>
      </c>
      <c r="B12" s="4" t="s">
        <v>20</v>
      </c>
      <c r="C12" s="2">
        <v>1</v>
      </c>
      <c r="D12" s="2">
        <v>1</v>
      </c>
      <c r="E12" s="2">
        <v>0</v>
      </c>
      <c r="F12" s="2">
        <v>1</v>
      </c>
      <c r="G12" s="2">
        <v>1</v>
      </c>
      <c r="H12" s="7" t="s">
        <v>72</v>
      </c>
      <c r="I12" s="9" t="e">
        <f>#REF!/D12</f>
        <v>#REF!</v>
      </c>
    </row>
    <row r="13" spans="1:9">
      <c r="A13" s="2" t="s">
        <v>21</v>
      </c>
      <c r="B13" s="4" t="s">
        <v>22</v>
      </c>
      <c r="C13" s="2">
        <v>15</v>
      </c>
      <c r="D13" s="2">
        <v>18</v>
      </c>
      <c r="E13" s="2">
        <v>29</v>
      </c>
      <c r="F13" s="2">
        <v>34</v>
      </c>
      <c r="G13" s="2">
        <v>35</v>
      </c>
      <c r="H13" s="7" t="s">
        <v>45</v>
      </c>
      <c r="I13" s="9" t="e">
        <f>#REF!/D13</f>
        <v>#REF!</v>
      </c>
    </row>
    <row r="14" spans="1:9">
      <c r="A14" s="5" t="s">
        <v>23</v>
      </c>
      <c r="B14" s="3" t="s">
        <v>24</v>
      </c>
      <c r="C14" s="2">
        <f>C15+C16</f>
        <v>424</v>
      </c>
      <c r="D14" s="2">
        <f t="shared" ref="D14:G14" si="4">D15+D16</f>
        <v>451</v>
      </c>
      <c r="E14" s="2">
        <f t="shared" si="4"/>
        <v>570</v>
      </c>
      <c r="F14" s="2">
        <f t="shared" si="4"/>
        <v>588</v>
      </c>
      <c r="G14" s="2">
        <f t="shared" si="4"/>
        <v>601</v>
      </c>
      <c r="H14" s="7"/>
      <c r="I14" s="9" t="e">
        <f>#REF!/D14</f>
        <v>#REF!</v>
      </c>
    </row>
    <row r="15" spans="1:9" ht="30">
      <c r="A15" s="2" t="s">
        <v>39</v>
      </c>
      <c r="B15" s="4" t="s">
        <v>38</v>
      </c>
      <c r="C15" s="2">
        <v>52</v>
      </c>
      <c r="D15" s="2">
        <v>57</v>
      </c>
      <c r="E15" s="2">
        <v>67</v>
      </c>
      <c r="F15" s="2">
        <v>71</v>
      </c>
      <c r="G15" s="2">
        <v>74</v>
      </c>
      <c r="H15" s="7" t="s">
        <v>73</v>
      </c>
      <c r="I15" s="9" t="e">
        <f>#REF!/D15</f>
        <v>#REF!</v>
      </c>
    </row>
    <row r="16" spans="1:9" ht="30">
      <c r="A16" s="2" t="s">
        <v>41</v>
      </c>
      <c r="B16" s="4" t="s">
        <v>40</v>
      </c>
      <c r="C16" s="2">
        <v>372</v>
      </c>
      <c r="D16" s="2">
        <v>394</v>
      </c>
      <c r="E16" s="2">
        <v>503</v>
      </c>
      <c r="F16" s="2">
        <v>517</v>
      </c>
      <c r="G16" s="2">
        <v>527</v>
      </c>
      <c r="H16" s="7" t="s">
        <v>74</v>
      </c>
      <c r="I16" s="9" t="e">
        <f>#REF!/D16</f>
        <v>#REF!</v>
      </c>
    </row>
    <row r="17" spans="1:9">
      <c r="A17" s="2"/>
      <c r="B17" s="3" t="s">
        <v>25</v>
      </c>
      <c r="C17" s="2">
        <v>10</v>
      </c>
      <c r="D17" s="2">
        <v>11</v>
      </c>
      <c r="E17" s="2">
        <v>15</v>
      </c>
      <c r="F17" s="2">
        <v>16</v>
      </c>
      <c r="G17" s="2">
        <v>17</v>
      </c>
      <c r="H17" s="7"/>
      <c r="I17" s="9" t="e">
        <f>#REF!/D17</f>
        <v>#REF!</v>
      </c>
    </row>
    <row r="18" spans="1:9">
      <c r="A18" s="5" t="s">
        <v>48</v>
      </c>
      <c r="B18" s="3" t="s">
        <v>47</v>
      </c>
      <c r="C18" s="2">
        <f>C19+C20+C21+C22+C23+C24</f>
        <v>378</v>
      </c>
      <c r="D18" s="2">
        <f t="shared" ref="D18:G18" si="5">D19+D20+D21+D22+D23+D24</f>
        <v>238</v>
      </c>
      <c r="E18" s="2">
        <f t="shared" si="5"/>
        <v>197</v>
      </c>
      <c r="F18" s="2">
        <f t="shared" si="5"/>
        <v>174</v>
      </c>
      <c r="G18" s="2">
        <f t="shared" si="5"/>
        <v>173</v>
      </c>
      <c r="H18" s="7"/>
      <c r="I18" s="9" t="e">
        <f>#REF!/D18</f>
        <v>#REF!</v>
      </c>
    </row>
    <row r="19" spans="1:9" ht="26.25">
      <c r="A19" s="5" t="s">
        <v>49</v>
      </c>
      <c r="B19" s="8" t="s">
        <v>46</v>
      </c>
      <c r="C19" s="2">
        <v>115</v>
      </c>
      <c r="D19" s="2">
        <v>134</v>
      </c>
      <c r="E19" s="2">
        <v>145</v>
      </c>
      <c r="F19" s="2">
        <v>146</v>
      </c>
      <c r="G19" s="2">
        <v>146</v>
      </c>
      <c r="H19" s="7"/>
      <c r="I19" s="9" t="e">
        <f>#REF!/D19</f>
        <v>#REF!</v>
      </c>
    </row>
    <row r="20" spans="1:9" ht="34.5" customHeight="1">
      <c r="A20" s="5" t="s">
        <v>51</v>
      </c>
      <c r="B20" s="3" t="s">
        <v>50</v>
      </c>
      <c r="C20" s="2">
        <v>29</v>
      </c>
      <c r="D20" s="2">
        <v>2</v>
      </c>
      <c r="E20" s="2">
        <v>2</v>
      </c>
      <c r="F20" s="2">
        <v>2</v>
      </c>
      <c r="G20" s="2">
        <v>2</v>
      </c>
      <c r="H20" s="7" t="s">
        <v>70</v>
      </c>
      <c r="I20" s="9" t="e">
        <f>#REF!/D20</f>
        <v>#REF!</v>
      </c>
    </row>
    <row r="21" spans="1:9">
      <c r="A21" s="5" t="s">
        <v>55</v>
      </c>
      <c r="B21" s="3" t="s">
        <v>56</v>
      </c>
      <c r="C21" s="2">
        <v>1</v>
      </c>
      <c r="D21" s="2">
        <v>1</v>
      </c>
      <c r="E21" s="2">
        <v>3</v>
      </c>
      <c r="F21" s="2">
        <v>3</v>
      </c>
      <c r="G21" s="2">
        <v>3</v>
      </c>
      <c r="H21" s="7" t="s">
        <v>71</v>
      </c>
      <c r="I21" s="9" t="e">
        <f>#REF!/D21</f>
        <v>#REF!</v>
      </c>
    </row>
    <row r="22" spans="1:9">
      <c r="A22" s="5" t="s">
        <v>53</v>
      </c>
      <c r="B22" s="3" t="s">
        <v>52</v>
      </c>
      <c r="C22" s="2">
        <v>26</v>
      </c>
      <c r="D22" s="2">
        <v>32</v>
      </c>
      <c r="E22" s="2">
        <v>23</v>
      </c>
      <c r="F22" s="2">
        <v>23</v>
      </c>
      <c r="G22" s="2">
        <v>22</v>
      </c>
      <c r="H22" s="7"/>
      <c r="I22" s="9" t="e">
        <f>#REF!/D22</f>
        <v>#REF!</v>
      </c>
    </row>
    <row r="23" spans="1:9" ht="75">
      <c r="A23" s="5" t="s">
        <v>54</v>
      </c>
      <c r="B23" s="3" t="s">
        <v>57</v>
      </c>
      <c r="C23" s="2">
        <v>186</v>
      </c>
      <c r="D23" s="2">
        <v>60</v>
      </c>
      <c r="E23" s="2">
        <v>24</v>
      </c>
      <c r="F23" s="2">
        <v>0</v>
      </c>
      <c r="G23" s="2">
        <v>0</v>
      </c>
      <c r="H23" s="7" t="s">
        <v>64</v>
      </c>
      <c r="I23" s="9" t="e">
        <f>#REF!/D23</f>
        <v>#REF!</v>
      </c>
    </row>
    <row r="24" spans="1:9" ht="45">
      <c r="A24" s="5"/>
      <c r="B24" s="3" t="s">
        <v>58</v>
      </c>
      <c r="C24" s="2">
        <v>21</v>
      </c>
      <c r="D24" s="2">
        <v>9</v>
      </c>
      <c r="E24" s="2">
        <v>0</v>
      </c>
      <c r="F24" s="2">
        <v>0</v>
      </c>
      <c r="G24" s="2">
        <v>0</v>
      </c>
      <c r="H24" s="7" t="s">
        <v>65</v>
      </c>
      <c r="I24" s="9" t="e">
        <f>#REF!/D24</f>
        <v>#REF!</v>
      </c>
    </row>
    <row r="25" spans="1:9">
      <c r="A25" s="5" t="s">
        <v>26</v>
      </c>
      <c r="B25" s="3" t="s">
        <v>27</v>
      </c>
      <c r="C25" s="2">
        <f>C26+C27+C28+C29-27</f>
        <v>2860</v>
      </c>
      <c r="D25" s="2">
        <f t="shared" ref="D25:G25" si="6">D26+D27+D28+D29</f>
        <v>3466</v>
      </c>
      <c r="E25" s="2">
        <f t="shared" si="6"/>
        <v>2119</v>
      </c>
      <c r="F25" s="2">
        <f t="shared" si="6"/>
        <v>1633</v>
      </c>
      <c r="G25" s="2">
        <f t="shared" si="6"/>
        <v>1582</v>
      </c>
      <c r="H25" s="6"/>
      <c r="I25" s="9" t="e">
        <f>#REF!/D25</f>
        <v>#REF!</v>
      </c>
    </row>
    <row r="26" spans="1:9" ht="30">
      <c r="A26" s="2" t="s">
        <v>28</v>
      </c>
      <c r="B26" s="4" t="s">
        <v>29</v>
      </c>
      <c r="C26" s="2">
        <v>3</v>
      </c>
      <c r="D26" s="2">
        <v>39</v>
      </c>
      <c r="E26" s="2">
        <v>2</v>
      </c>
      <c r="F26" s="2">
        <v>2</v>
      </c>
      <c r="G26" s="2">
        <v>2</v>
      </c>
      <c r="H26" s="10" t="s">
        <v>68</v>
      </c>
      <c r="I26" s="9" t="e">
        <f>#REF!/D26</f>
        <v>#REF!</v>
      </c>
    </row>
    <row r="27" spans="1:9" ht="25.5">
      <c r="A27" s="2" t="s">
        <v>30</v>
      </c>
      <c r="B27" s="4" t="s">
        <v>31</v>
      </c>
      <c r="C27" s="2">
        <v>1573</v>
      </c>
      <c r="D27" s="2">
        <v>1854</v>
      </c>
      <c r="E27" s="2">
        <v>953</v>
      </c>
      <c r="F27" s="2">
        <v>475</v>
      </c>
      <c r="G27" s="2">
        <v>432</v>
      </c>
      <c r="H27" s="6" t="s">
        <v>66</v>
      </c>
      <c r="I27" s="9" t="e">
        <f>#REF!/D27</f>
        <v>#REF!</v>
      </c>
    </row>
    <row r="28" spans="1:9">
      <c r="A28" s="2" t="s">
        <v>32</v>
      </c>
      <c r="B28" s="4" t="s">
        <v>33</v>
      </c>
      <c r="C28" s="2">
        <v>1191</v>
      </c>
      <c r="D28" s="2">
        <v>1230</v>
      </c>
      <c r="E28" s="2">
        <v>1137</v>
      </c>
      <c r="F28" s="2">
        <v>1154</v>
      </c>
      <c r="G28" s="2">
        <v>1148</v>
      </c>
      <c r="H28" s="6"/>
      <c r="I28" s="9" t="e">
        <f>#REF!/D28</f>
        <v>#REF!</v>
      </c>
    </row>
    <row r="29" spans="1:9" ht="60">
      <c r="A29" s="2" t="s">
        <v>34</v>
      </c>
      <c r="B29" s="4" t="s">
        <v>35</v>
      </c>
      <c r="C29" s="2">
        <v>120</v>
      </c>
      <c r="D29" s="2">
        <v>343</v>
      </c>
      <c r="E29" s="2">
        <v>27</v>
      </c>
      <c r="F29" s="2">
        <v>2</v>
      </c>
      <c r="G29" s="2">
        <v>0</v>
      </c>
      <c r="H29" s="7" t="s">
        <v>67</v>
      </c>
      <c r="I29" s="9" t="e">
        <f>#REF!/D29</f>
        <v>#REF!</v>
      </c>
    </row>
    <row r="30" spans="1:9">
      <c r="A30" s="5" t="s">
        <v>36</v>
      </c>
      <c r="B30" s="3"/>
      <c r="C30" s="2">
        <f>C4+C25</f>
        <v>4577</v>
      </c>
      <c r="D30" s="2">
        <f>D4+D25</f>
        <v>5278</v>
      </c>
      <c r="E30" s="2">
        <f>E4+E25</f>
        <v>4113</v>
      </c>
      <c r="F30" s="2">
        <f>F4+F25-1</f>
        <v>3575</v>
      </c>
      <c r="G30" s="2">
        <f>G4+G25+1</f>
        <v>3507</v>
      </c>
      <c r="H30" s="6"/>
    </row>
    <row r="31" spans="1:9" ht="111" customHeight="1">
      <c r="A31" s="12" t="s">
        <v>43</v>
      </c>
      <c r="B31" s="12"/>
      <c r="C31" s="12"/>
      <c r="D31" s="12"/>
      <c r="E31" s="12"/>
      <c r="F31" s="12"/>
      <c r="G31" s="12"/>
    </row>
  </sheetData>
  <mergeCells count="2">
    <mergeCell ref="A1:G1"/>
    <mergeCell ref="A31:G3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Егоров А А</cp:lastModifiedBy>
  <cp:lastPrinted>2019-11-20T09:27:42Z</cp:lastPrinted>
  <dcterms:created xsi:type="dcterms:W3CDTF">2017-12-11T14:03:53Z</dcterms:created>
  <dcterms:modified xsi:type="dcterms:W3CDTF">2021-01-15T06:30:54Z</dcterms:modified>
</cp:coreProperties>
</file>