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F23"/>
  <c r="G25"/>
  <c r="G24"/>
  <c r="G26"/>
  <c r="G20"/>
  <c r="G18"/>
  <c r="G17"/>
  <c r="G16"/>
  <c r="G15"/>
  <c r="G14"/>
  <c r="G13"/>
  <c r="G11"/>
  <c r="G8"/>
  <c r="G7"/>
  <c r="G6"/>
  <c r="G5"/>
  <c r="E8"/>
  <c r="E26" l="1"/>
  <c r="E25" l="1"/>
  <c r="E24"/>
  <c r="E22"/>
  <c r="E21"/>
  <c r="E20"/>
  <c r="E19"/>
  <c r="E18"/>
  <c r="E17"/>
  <c r="E16"/>
  <c r="E15"/>
  <c r="E14"/>
  <c r="E13"/>
  <c r="E12"/>
  <c r="E11"/>
  <c r="E10"/>
  <c r="E9"/>
  <c r="E7"/>
  <c r="E6"/>
  <c r="E5"/>
  <c r="E4"/>
  <c r="C23"/>
  <c r="D23"/>
  <c r="E23" l="1"/>
  <c r="G2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<sst xmlns="http://schemas.openxmlformats.org/spreadsheetml/2006/main" count="52" uniqueCount="52">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</sst>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2">
    <numFmt numFmtId="164" formatCode="[&gt;=50]#,##0.0,;[Red][&lt;=-50]\-#,##0.0,;#,##0.0,"/>
    <numFmt numFmtId="165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165" fontId="12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7" zoomScaleNormal="100" workbookViewId="0">
      <selection activeCell="J18" sqref="J18"/>
    </sheetView>
  </sheetViews>
  <sheetFormatPr defaultRowHeight="14.4"/>
  <cols>
    <col min="1" max="1" width="11.33203125" customWidth="1"/>
    <col min="2" max="2" width="60.44140625" customWidth="1"/>
    <col min="3" max="4" width="15.44140625" customWidth="1"/>
    <col min="5" max="5" width="9.6640625" customWidth="1"/>
    <col min="6" max="7" width="15.44140625" customWidth="1"/>
  </cols>
  <sheetData>
    <row r="1" spans="1:7" ht="47.25" customHeight="1">
      <c r="A1" s="14" t="s">
        <v>48</v>
      </c>
      <c r="B1" s="14"/>
      <c r="C1" s="14"/>
      <c r="D1" s="14"/>
      <c r="E1" s="14"/>
      <c r="F1" s="14"/>
      <c r="G1" s="14"/>
    </row>
    <row r="3" spans="1:7" ht="60">
      <c r="A3" s="1" t="s">
        <v>0</v>
      </c>
      <c r="B3" s="1" t="s">
        <v>1</v>
      </c>
      <c r="C3" s="1" t="s">
        <v>51</v>
      </c>
      <c r="D3" s="1" t="s">
        <v>49</v>
      </c>
      <c r="E3" s="1" t="s">
        <v>2</v>
      </c>
      <c r="F3" s="1" t="s">
        <v>50</v>
      </c>
      <c r="G3" s="1" t="s">
        <v>25</v>
      </c>
    </row>
    <row r="4" spans="1:7">
      <c r="A4" s="5" t="s">
        <v>3</v>
      </c>
      <c r="B4" s="6" t="s">
        <v>29</v>
      </c>
      <c r="C4" s="7">
        <v>1980000</v>
      </c>
      <c r="D4" s="7">
        <v>915448.83</v>
      </c>
      <c r="E4" s="9">
        <f>D4/C4*100</f>
        <v>46.234789393939394</v>
      </c>
      <c r="F4" s="7">
        <v>0</v>
      </c>
      <c r="G4" s="9">
        <v>0</v>
      </c>
    </row>
    <row r="5" spans="1:7">
      <c r="A5" s="5" t="s">
        <v>7</v>
      </c>
      <c r="B5" s="6" t="s">
        <v>30</v>
      </c>
      <c r="C5" s="7">
        <v>269400415.77999997</v>
      </c>
      <c r="D5" s="7">
        <v>137083523.19999999</v>
      </c>
      <c r="E5" s="9">
        <f t="shared" ref="E5:E26" si="0">D5/C5*100</f>
        <v>50.884673953861416</v>
      </c>
      <c r="F5" s="13">
        <v>138412.20000000001</v>
      </c>
      <c r="G5" s="9">
        <f>((D5/F5/10)*1000)/1000</f>
        <v>99.040058029566737</v>
      </c>
    </row>
    <row r="6" spans="1:7">
      <c r="A6" s="5" t="s">
        <v>8</v>
      </c>
      <c r="B6" s="6" t="s">
        <v>31</v>
      </c>
      <c r="C6" s="7">
        <v>1636816837.05</v>
      </c>
      <c r="D6" s="7">
        <v>848829639.63</v>
      </c>
      <c r="E6" s="9">
        <f t="shared" si="0"/>
        <v>51.858559883818614</v>
      </c>
      <c r="F6" s="13">
        <v>890863.1</v>
      </c>
      <c r="G6" s="9">
        <f>((D6/F6/10)*1000)/1000</f>
        <v>95.281714960469245</v>
      </c>
    </row>
    <row r="7" spans="1:7">
      <c r="A7" s="5" t="s">
        <v>9</v>
      </c>
      <c r="B7" s="6" t="s">
        <v>32</v>
      </c>
      <c r="C7" s="7">
        <v>81076812</v>
      </c>
      <c r="D7" s="7">
        <v>29085515.940000001</v>
      </c>
      <c r="E7" s="9">
        <f t="shared" si="0"/>
        <v>35.874025165172995</v>
      </c>
      <c r="F7" s="13">
        <v>31103</v>
      </c>
      <c r="G7" s="9">
        <f>((D7/F7/10)*1000)/1000</f>
        <v>93.51353869401666</v>
      </c>
    </row>
    <row r="8" spans="1:7">
      <c r="A8" s="5" t="s">
        <v>26</v>
      </c>
      <c r="B8" s="6" t="s">
        <v>33</v>
      </c>
      <c r="C8" s="7">
        <v>100855785</v>
      </c>
      <c r="D8" s="7">
        <v>53561457.850000001</v>
      </c>
      <c r="E8" s="9">
        <f t="shared" si="0"/>
        <v>53.10697631276183</v>
      </c>
      <c r="F8" s="15">
        <v>52109.200000000004</v>
      </c>
      <c r="G8" s="9">
        <f>((D8/F8/10)*1000)/1000</f>
        <v>102.78695096067489</v>
      </c>
    </row>
    <row r="9" spans="1:7">
      <c r="A9" s="5" t="s">
        <v>10</v>
      </c>
      <c r="B9" s="6" t="s">
        <v>35</v>
      </c>
      <c r="C9" s="7">
        <v>31734891.699999999</v>
      </c>
      <c r="D9" s="7">
        <v>5350252.18</v>
      </c>
      <c r="E9" s="9">
        <f t="shared" si="0"/>
        <v>16.859210456987316</v>
      </c>
      <c r="F9" s="7">
        <v>0</v>
      </c>
      <c r="G9" s="9">
        <v>0</v>
      </c>
    </row>
    <row r="10" spans="1:7">
      <c r="A10" s="5" t="s">
        <v>11</v>
      </c>
      <c r="B10" s="6" t="s">
        <v>36</v>
      </c>
      <c r="C10" s="7">
        <v>191897610</v>
      </c>
      <c r="D10" s="7">
        <v>86644483.629999995</v>
      </c>
      <c r="E10" s="9">
        <f t="shared" si="0"/>
        <v>45.151413626256208</v>
      </c>
      <c r="F10" s="15">
        <v>1027.5</v>
      </c>
      <c r="G10" s="9">
        <v>0</v>
      </c>
    </row>
    <row r="11" spans="1:7" ht="20.399999999999999">
      <c r="A11" s="5" t="s">
        <v>12</v>
      </c>
      <c r="B11" s="6" t="s">
        <v>37</v>
      </c>
      <c r="C11" s="7">
        <v>39002144.590000004</v>
      </c>
      <c r="D11" s="7">
        <v>15488149.630000001</v>
      </c>
      <c r="E11" s="9">
        <f t="shared" si="0"/>
        <v>39.711020490835011</v>
      </c>
      <c r="F11" s="13">
        <v>19622.3</v>
      </c>
      <c r="G11" s="9">
        <f>((D11/F11/10)*1000)/1000</f>
        <v>78.931367016099031</v>
      </c>
    </row>
    <row r="12" spans="1:7">
      <c r="A12" s="5" t="s">
        <v>13</v>
      </c>
      <c r="B12" s="6" t="s">
        <v>24</v>
      </c>
      <c r="C12" s="7">
        <v>54213089.109999999</v>
      </c>
      <c r="D12" s="7">
        <v>44916383.229999997</v>
      </c>
      <c r="E12" s="9">
        <f t="shared" si="0"/>
        <v>82.85154741664563</v>
      </c>
      <c r="F12" s="13">
        <v>5651.4</v>
      </c>
      <c r="G12" s="9">
        <v>0</v>
      </c>
    </row>
    <row r="13" spans="1:7" ht="20.399999999999999">
      <c r="A13" s="5" t="s">
        <v>14</v>
      </c>
      <c r="B13" s="6" t="s">
        <v>38</v>
      </c>
      <c r="C13" s="7">
        <v>296643078.72000003</v>
      </c>
      <c r="D13" s="7">
        <v>59328847.68</v>
      </c>
      <c r="E13" s="9">
        <f t="shared" si="0"/>
        <v>20.000078186890789</v>
      </c>
      <c r="F13" s="13">
        <v>50161.1</v>
      </c>
      <c r="G13" s="9">
        <f t="shared" ref="G13:G18" si="1">((D13/F13/10)*1000)/1000</f>
        <v>118.27660812860964</v>
      </c>
    </row>
    <row r="14" spans="1:7">
      <c r="A14" s="5" t="s">
        <v>15</v>
      </c>
      <c r="B14" s="6" t="s">
        <v>39</v>
      </c>
      <c r="C14" s="7">
        <v>13839239</v>
      </c>
      <c r="D14" s="7">
        <v>5045912.92</v>
      </c>
      <c r="E14" s="9">
        <f t="shared" si="0"/>
        <v>36.460913204837347</v>
      </c>
      <c r="F14" s="13">
        <v>10340.6</v>
      </c>
      <c r="G14" s="9">
        <f t="shared" si="1"/>
        <v>48.797099974856387</v>
      </c>
    </row>
    <row r="15" spans="1:7">
      <c r="A15" s="5" t="s">
        <v>16</v>
      </c>
      <c r="B15" s="6" t="s">
        <v>40</v>
      </c>
      <c r="C15" s="7">
        <v>394226532.77999997</v>
      </c>
      <c r="D15" s="7">
        <v>153001809.22</v>
      </c>
      <c r="E15" s="9">
        <f t="shared" si="0"/>
        <v>38.81063208533034</v>
      </c>
      <c r="F15" s="15">
        <v>142401.60000000001</v>
      </c>
      <c r="G15" s="9">
        <f t="shared" si="1"/>
        <v>107.44388350973584</v>
      </c>
    </row>
    <row r="16" spans="1:7" ht="20.399999999999999">
      <c r="A16" s="5" t="s">
        <v>17</v>
      </c>
      <c r="B16" s="6" t="s">
        <v>41</v>
      </c>
      <c r="C16" s="7">
        <v>36107993.909999996</v>
      </c>
      <c r="D16" s="7">
        <v>16658835.699999999</v>
      </c>
      <c r="E16" s="9">
        <f t="shared" si="0"/>
        <v>46.136142986848085</v>
      </c>
      <c r="F16" s="15">
        <v>3518.1</v>
      </c>
      <c r="G16" s="9">
        <f t="shared" si="1"/>
        <v>473.51796992694915</v>
      </c>
    </row>
    <row r="17" spans="1:7" ht="20.399999999999999">
      <c r="A17" s="5" t="s">
        <v>18</v>
      </c>
      <c r="B17" s="6" t="s">
        <v>42</v>
      </c>
      <c r="C17" s="7">
        <v>357387159.88999999</v>
      </c>
      <c r="D17" s="7">
        <v>87512213.530000001</v>
      </c>
      <c r="E17" s="9">
        <f t="shared" si="0"/>
        <v>24.486669738480625</v>
      </c>
      <c r="F17" s="13">
        <v>96970.5</v>
      </c>
      <c r="G17" s="9">
        <f t="shared" si="1"/>
        <v>90.246222851279512</v>
      </c>
    </row>
    <row r="18" spans="1:7">
      <c r="A18" s="5" t="s">
        <v>19</v>
      </c>
      <c r="B18" s="6" t="s">
        <v>43</v>
      </c>
      <c r="C18" s="7">
        <v>76633628.5</v>
      </c>
      <c r="D18" s="7">
        <v>32529816.050000001</v>
      </c>
      <c r="E18" s="9">
        <f t="shared" si="0"/>
        <v>42.448487285187078</v>
      </c>
      <c r="F18" s="13">
        <v>25957.8</v>
      </c>
      <c r="G18" s="9">
        <f t="shared" si="1"/>
        <v>125.318077995824</v>
      </c>
    </row>
    <row r="19" spans="1:7">
      <c r="A19" s="5" t="s">
        <v>20</v>
      </c>
      <c r="B19" s="6" t="s">
        <v>44</v>
      </c>
      <c r="C19" s="7">
        <v>2371000</v>
      </c>
      <c r="D19" s="7">
        <v>702515.34</v>
      </c>
      <c r="E19" s="9">
        <f t="shared" si="0"/>
        <v>29.629495571488825</v>
      </c>
      <c r="F19" s="7">
        <v>0</v>
      </c>
      <c r="G19" s="9">
        <v>0</v>
      </c>
    </row>
    <row r="20" spans="1:7" ht="20.399999999999999">
      <c r="A20" s="5" t="s">
        <v>21</v>
      </c>
      <c r="B20" s="6" t="s">
        <v>45</v>
      </c>
      <c r="C20" s="7">
        <v>412757520.72000003</v>
      </c>
      <c r="D20" s="7">
        <v>93194059.060000002</v>
      </c>
      <c r="E20" s="9">
        <f t="shared" si="0"/>
        <v>22.57840363452021</v>
      </c>
      <c r="F20" s="13">
        <v>97079.299999999988</v>
      </c>
      <c r="G20" s="9">
        <f>((D20/F20/10)*1000)/1000</f>
        <v>95.997868814464056</v>
      </c>
    </row>
    <row r="21" spans="1:7">
      <c r="A21" s="5" t="s">
        <v>22</v>
      </c>
      <c r="B21" s="6" t="s">
        <v>46</v>
      </c>
      <c r="C21" s="7">
        <v>845495496.57000005</v>
      </c>
      <c r="D21" s="7">
        <v>241213713.19</v>
      </c>
      <c r="E21" s="9">
        <f t="shared" si="0"/>
        <v>28.529272381527051</v>
      </c>
      <c r="F21" s="7">
        <v>0</v>
      </c>
      <c r="G21" s="9">
        <v>0</v>
      </c>
    </row>
    <row r="22" spans="1:7">
      <c r="A22" s="5" t="s">
        <v>23</v>
      </c>
      <c r="B22" s="6" t="s">
        <v>47</v>
      </c>
      <c r="C22" s="7">
        <v>378173327.33999997</v>
      </c>
      <c r="D22" s="7">
        <v>64191491.659999996</v>
      </c>
      <c r="E22" s="9">
        <f t="shared" si="0"/>
        <v>16.974092835026433</v>
      </c>
      <c r="F22" s="13">
        <v>87689.700000000012</v>
      </c>
      <c r="G22" s="9">
        <f>((D22/F22/10)*1000)/1000</f>
        <v>73.203000648878941</v>
      </c>
    </row>
    <row r="23" spans="1:7">
      <c r="A23" s="5"/>
      <c r="B23" s="2" t="s">
        <v>4</v>
      </c>
      <c r="C23" s="3">
        <f>(SUM(C4:C22))/1000</f>
        <v>5220612.5626599994</v>
      </c>
      <c r="D23" s="3">
        <f>(SUM(D4:D22))/1000</f>
        <v>1975254.0684700005</v>
      </c>
      <c r="E23" s="9">
        <f t="shared" si="0"/>
        <v>37.835676269061643</v>
      </c>
      <c r="F23" s="9">
        <f>(SUM(F4:F22))</f>
        <v>1652907.4000000004</v>
      </c>
      <c r="G23" s="9">
        <f>((D23/F23/10)*1000)/1000</f>
        <v>0.119501798374791</v>
      </c>
    </row>
    <row r="24" spans="1:7" ht="20.399999999999999">
      <c r="A24" s="5" t="s">
        <v>34</v>
      </c>
      <c r="B24" s="6" t="s">
        <v>27</v>
      </c>
      <c r="C24" s="7">
        <v>9936160</v>
      </c>
      <c r="D24" s="7">
        <v>3757024.31</v>
      </c>
      <c r="E24" s="9">
        <f t="shared" si="0"/>
        <v>37.81163256227758</v>
      </c>
      <c r="F24" s="8">
        <v>3651.3</v>
      </c>
      <c r="G24" s="9">
        <f>((D24/F24/10))</f>
        <v>102.8955251554241</v>
      </c>
    </row>
    <row r="25" spans="1:7">
      <c r="A25" s="5" t="s">
        <v>6</v>
      </c>
      <c r="B25" s="6" t="s">
        <v>28</v>
      </c>
      <c r="C25" s="7">
        <v>173831340.55000001</v>
      </c>
      <c r="D25" s="7">
        <v>60864695.670000002</v>
      </c>
      <c r="E25" s="9">
        <f t="shared" si="0"/>
        <v>35.013649136815559</v>
      </c>
      <c r="F25" s="9">
        <v>23373.699999999997</v>
      </c>
      <c r="G25" s="9">
        <f>((D25/F25/10))</f>
        <v>260.39820683075425</v>
      </c>
    </row>
    <row r="26" spans="1:7">
      <c r="A26" s="5"/>
      <c r="B26" s="2" t="s">
        <v>5</v>
      </c>
      <c r="C26" s="12">
        <v>5404380063.21</v>
      </c>
      <c r="D26" s="12">
        <v>2039875788.45</v>
      </c>
      <c r="E26" s="11">
        <f t="shared" si="0"/>
        <v>37.74486184523429</v>
      </c>
      <c r="F26" s="10">
        <v>1679932.4000000001</v>
      </c>
      <c r="G26" s="11">
        <f>((D26/F26/10))</f>
        <v>121.42606383744965</v>
      </c>
    </row>
    <row r="28" spans="1:7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cp:lastPrinted>2020-03-18T11:21:12Z</cp:lastPrinted>
  <dcterms:created xsi:type="dcterms:W3CDTF">2017-12-11T14:03:53Z</dcterms:created>
  <dcterms:modified xsi:type="dcterms:W3CDTF">2020-08-05T09:12:53Z</dcterms:modified>
</cp:coreProperties>
</file>